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cardo.romagnone\Documents\trial\TRIAL ALTO CUNEO\"/>
    </mc:Choice>
  </mc:AlternateContent>
  <xr:revisionPtr revIDLastSave="0" documentId="13_ncr:1_{705E9BAC-82C3-4134-AB05-C575A6091D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2 - FATTO" sheetId="48" r:id="rId1"/>
    <sheet name="TR3 - FATTO" sheetId="49" r:id="rId2"/>
    <sheet name=" TR3 125 - FATTO" sheetId="50" r:id="rId3"/>
    <sheet name="TR3 OPEN- FATTO" sheetId="51" r:id="rId4"/>
    <sheet name="TR4 - FATTO" sheetId="52" r:id="rId5"/>
    <sheet name="TR4 OVER40 - FATTO" sheetId="53" r:id="rId6"/>
    <sheet name="TR5 - FATTO" sheetId="56" r:id="rId7"/>
    <sheet name="FEM A - FATTO" sheetId="54" r:id="rId8"/>
    <sheet name="FEM B - FATTO" sheetId="61" r:id="rId9"/>
    <sheet name="FEM C - FATTO" sheetId="57" r:id="rId10"/>
    <sheet name="MINITRIAL A - FATTO" sheetId="62" r:id="rId11"/>
    <sheet name="MINITRIAL B- FATTO" sheetId="55" r:id="rId12"/>
    <sheet name="MINITRIAL C - FATTO" sheetId="58" r:id="rId13"/>
    <sheet name="MINITRIAL D - FATTO" sheetId="59" r:id="rId14"/>
    <sheet name="MINITRIAL OPEN - FATTO" sheetId="60" r:id="rId15"/>
    <sheet name="CAT.C_EX" sheetId="33" state="hidden" r:id="rId16"/>
    <sheet name="CAT.C_CL" sheetId="34" state="hidden" r:id="rId17"/>
    <sheet name="TOTALE" sheetId="43" state="hidden" r:id="rId18"/>
    <sheet name="TOTALE (2)" sheetId="44" state="hidden" r:id="rId19"/>
  </sheets>
  <definedNames>
    <definedName name="_xlnm.Print_Area" localSheetId="2">' TR3 125 - FATTO'!$A$2:$AI$15</definedName>
    <definedName name="_xlnm.Print_Area" localSheetId="7">'FEM A - FATTO'!$A$2:$AI$15</definedName>
    <definedName name="_xlnm.Print_Area" localSheetId="8">'FEM B - FATTO'!$A$2:$AI$19</definedName>
    <definedName name="_xlnm.Print_Area" localSheetId="9">'FEM C - FATTO'!$A$2:$Z$15</definedName>
    <definedName name="_xlnm.Print_Area" localSheetId="10">'MINITRIAL A - FATTO'!$A$2:$AI$15</definedName>
    <definedName name="_xlnm.Print_Area" localSheetId="11">'MINITRIAL B- FATTO'!$A$2:$AI$17</definedName>
    <definedName name="_xlnm.Print_Area" localSheetId="12">'MINITRIAL C - FATTO'!$A$2:$AI$20</definedName>
    <definedName name="_xlnm.Print_Area" localSheetId="13">'MINITRIAL D - FATTO'!$A$2:$Z$15</definedName>
    <definedName name="_xlnm.Print_Area" localSheetId="14">'MINITRIAL OPEN - FATTO'!$A$2:$Z$18</definedName>
    <definedName name="_xlnm.Print_Area" localSheetId="0">'TR2 - FATTO'!$A$2:$AO$23</definedName>
    <definedName name="_xlnm.Print_Area" localSheetId="1">'TR3 - FATTO'!$A$2:$AI$19</definedName>
    <definedName name="_xlnm.Print_Area" localSheetId="3">'TR3 OPEN- FATTO'!$A$2:$AO$26</definedName>
    <definedName name="_xlnm.Print_Area" localSheetId="4">'TR4 - FATTO'!$A$2:$AO$22</definedName>
    <definedName name="_xlnm.Print_Area" localSheetId="5">'TR4 OVER40 - FATTO'!$A$2:$AI$18</definedName>
    <definedName name="_xlnm.Print_Area" localSheetId="6">'TR5 - FATTO'!$A$2:$AO$21</definedName>
  </definedNames>
  <calcPr calcId="181029"/>
</workbook>
</file>

<file path=xl/calcChain.xml><?xml version="1.0" encoding="utf-8"?>
<calcChain xmlns="http://schemas.openxmlformats.org/spreadsheetml/2006/main">
  <c r="AO16" i="52" l="1"/>
  <c r="AN16" i="52"/>
  <c r="AM16" i="52"/>
  <c r="AL16" i="52"/>
  <c r="AK16" i="52"/>
  <c r="AO15" i="52"/>
  <c r="AN15" i="52"/>
  <c r="AM15" i="52"/>
  <c r="AL15" i="52"/>
  <c r="AK15" i="52"/>
  <c r="AO14" i="52"/>
  <c r="AN14" i="52"/>
  <c r="AM14" i="52"/>
  <c r="AL14" i="52"/>
  <c r="AK14" i="52"/>
  <c r="AO13" i="52"/>
  <c r="AN13" i="52"/>
  <c r="AM13" i="52"/>
  <c r="AL13" i="52"/>
  <c r="AK13" i="52"/>
  <c r="AO12" i="52"/>
  <c r="AN12" i="52"/>
  <c r="AM12" i="52"/>
  <c r="AL12" i="52"/>
  <c r="AK12" i="52"/>
  <c r="AO11" i="52"/>
  <c r="AN11" i="52"/>
  <c r="AM11" i="52"/>
  <c r="AL11" i="52"/>
  <c r="AK11" i="52"/>
  <c r="AO9" i="52"/>
  <c r="AN9" i="52"/>
  <c r="AM9" i="52"/>
  <c r="AL9" i="52"/>
  <c r="AK9" i="52"/>
  <c r="AO14" i="48"/>
  <c r="AN14" i="48"/>
  <c r="AM14" i="48"/>
  <c r="AL14" i="48"/>
  <c r="AK14" i="48"/>
  <c r="AO15" i="48"/>
  <c r="AN15" i="48"/>
  <c r="AM15" i="48"/>
  <c r="AL15" i="48"/>
  <c r="AK15" i="48"/>
  <c r="AI11" i="55"/>
  <c r="AH16" i="48"/>
  <c r="AH18" i="48"/>
  <c r="AH10" i="48"/>
  <c r="AH17" i="48"/>
  <c r="Y12" i="61"/>
  <c r="Y13" i="61"/>
  <c r="Y14" i="61"/>
  <c r="AH10" i="49"/>
  <c r="AH9" i="49"/>
  <c r="AH12" i="49"/>
  <c r="AH13" i="49"/>
  <c r="Y15" i="48"/>
  <c r="Y17" i="48"/>
  <c r="AH12" i="48"/>
  <c r="AH11" i="48"/>
  <c r="AH13" i="48"/>
  <c r="AH15" i="48"/>
  <c r="AH14" i="48"/>
  <c r="Y11" i="59"/>
  <c r="Z11" i="59" s="1"/>
  <c r="S11" i="59"/>
  <c r="M11" i="59"/>
  <c r="Y11" i="58"/>
  <c r="P11" i="58"/>
  <c r="AH13" i="52"/>
  <c r="AH12" i="52"/>
  <c r="AH14" i="52"/>
  <c r="AH15" i="52"/>
  <c r="AH16" i="52"/>
  <c r="AH11" i="52"/>
  <c r="AH9" i="52"/>
  <c r="AH20" i="51"/>
  <c r="AH17" i="51"/>
  <c r="AH11" i="51"/>
  <c r="AH9" i="51"/>
  <c r="AH10" i="51"/>
  <c r="AH18" i="51"/>
  <c r="AH19" i="51"/>
  <c r="AH16" i="51"/>
  <c r="AH21" i="51"/>
  <c r="AH14" i="51"/>
  <c r="AH15" i="51"/>
  <c r="Y12" i="60"/>
  <c r="Y13" i="60"/>
  <c r="Y10" i="60"/>
  <c r="S13" i="60"/>
  <c r="Z13" i="60" s="1"/>
  <c r="S10" i="60"/>
  <c r="M13" i="60"/>
  <c r="M10" i="60"/>
  <c r="AH10" i="58"/>
  <c r="AH14" i="58"/>
  <c r="AH13" i="58"/>
  <c r="AH9" i="58"/>
  <c r="AH12" i="58"/>
  <c r="AH11" i="58"/>
  <c r="Y10" i="49"/>
  <c r="Y9" i="49"/>
  <c r="Y12" i="49"/>
  <c r="Y13" i="49"/>
  <c r="Y13" i="48"/>
  <c r="Y12" i="48"/>
  <c r="Y15" i="51"/>
  <c r="P12" i="61"/>
  <c r="P13" i="61"/>
  <c r="P14" i="61"/>
  <c r="AH12" i="56"/>
  <c r="AH14" i="56"/>
  <c r="AH9" i="56"/>
  <c r="AH13" i="56"/>
  <c r="AH10" i="56"/>
  <c r="Y11" i="48"/>
  <c r="Y16" i="48"/>
  <c r="Y18" i="48"/>
  <c r="Y10" i="48"/>
  <c r="Y14" i="48"/>
  <c r="Y11" i="55"/>
  <c r="AH11" i="55"/>
  <c r="P12" i="55"/>
  <c r="P13" i="52"/>
  <c r="AH11" i="53"/>
  <c r="AH12" i="53"/>
  <c r="Y11" i="53"/>
  <c r="Y12" i="53"/>
  <c r="P15" i="51"/>
  <c r="Y13" i="52"/>
  <c r="Y12" i="52"/>
  <c r="Y14" i="52"/>
  <c r="Y15" i="52"/>
  <c r="Y16" i="52"/>
  <c r="Y11" i="52"/>
  <c r="Y9" i="52"/>
  <c r="Y10" i="58"/>
  <c r="Y14" i="58"/>
  <c r="Y13" i="58"/>
  <c r="Y9" i="58"/>
  <c r="Y12" i="58"/>
  <c r="Y20" i="51"/>
  <c r="Y17" i="51"/>
  <c r="Y11" i="51"/>
  <c r="Y9" i="51"/>
  <c r="Y10" i="51"/>
  <c r="Y18" i="51"/>
  <c r="Y19" i="51"/>
  <c r="Y16" i="51"/>
  <c r="Y21" i="51"/>
  <c r="Y14" i="51"/>
  <c r="Y15" i="56"/>
  <c r="Y14" i="56"/>
  <c r="Y9" i="56"/>
  <c r="Y13" i="56"/>
  <c r="Y10" i="56"/>
  <c r="Y12" i="56"/>
  <c r="AK12" i="56" s="1"/>
  <c r="P11" i="55"/>
  <c r="P13" i="53"/>
  <c r="P12" i="53"/>
  <c r="P10" i="49"/>
  <c r="P9" i="49"/>
  <c r="P12" i="49"/>
  <c r="AI12" i="49" s="1"/>
  <c r="P13" i="49"/>
  <c r="P11" i="49"/>
  <c r="P11" i="48"/>
  <c r="P13" i="48"/>
  <c r="P15" i="48"/>
  <c r="P17" i="48"/>
  <c r="P16" i="48"/>
  <c r="P18" i="48"/>
  <c r="P10" i="48"/>
  <c r="P14" i="48"/>
  <c r="P10" i="58"/>
  <c r="P14" i="58"/>
  <c r="P13" i="58"/>
  <c r="P9" i="58"/>
  <c r="P12" i="58"/>
  <c r="P14" i="56"/>
  <c r="AN14" i="56" s="1"/>
  <c r="P9" i="56"/>
  <c r="P13" i="56"/>
  <c r="AN13" i="56" s="1"/>
  <c r="P10" i="56"/>
  <c r="P12" i="56"/>
  <c r="P12" i="52"/>
  <c r="P14" i="52"/>
  <c r="P15" i="52"/>
  <c r="P16" i="52"/>
  <c r="P11" i="52"/>
  <c r="P9" i="52"/>
  <c r="P13" i="51"/>
  <c r="P20" i="51"/>
  <c r="P17" i="51"/>
  <c r="AM17" i="51" s="1"/>
  <c r="P11" i="51"/>
  <c r="P9" i="51"/>
  <c r="P10" i="51"/>
  <c r="AK10" i="51" s="1"/>
  <c r="P18" i="51"/>
  <c r="P19" i="51"/>
  <c r="AN19" i="51" s="1"/>
  <c r="P16" i="51"/>
  <c r="AO16" i="51" s="1"/>
  <c r="P21" i="51"/>
  <c r="AL21" i="51" s="1"/>
  <c r="P14" i="51"/>
  <c r="AO14" i="51" s="1"/>
  <c r="D18" i="53"/>
  <c r="AI9" i="52" l="1"/>
  <c r="AI11" i="52"/>
  <c r="AI16" i="52"/>
  <c r="AO9" i="51"/>
  <c r="AO15" i="51"/>
  <c r="AK18" i="51"/>
  <c r="AL10" i="51"/>
  <c r="AM10" i="51"/>
  <c r="AO11" i="51"/>
  <c r="AK15" i="51"/>
  <c r="AN17" i="51"/>
  <c r="AO20" i="51"/>
  <c r="AM21" i="51"/>
  <c r="AK11" i="51"/>
  <c r="AN10" i="51"/>
  <c r="AL15" i="51"/>
  <c r="AO17" i="51"/>
  <c r="AM18" i="51"/>
  <c r="AK20" i="51"/>
  <c r="AN21" i="51"/>
  <c r="AL18" i="51"/>
  <c r="AL11" i="51"/>
  <c r="AO10" i="51"/>
  <c r="AM15" i="51"/>
  <c r="AK16" i="51"/>
  <c r="AN18" i="51"/>
  <c r="AL20" i="51"/>
  <c r="AO21" i="51"/>
  <c r="AO19" i="51"/>
  <c r="AM11" i="51"/>
  <c r="AK14" i="51"/>
  <c r="AN15" i="51"/>
  <c r="AL16" i="51"/>
  <c r="AO18" i="51"/>
  <c r="AM20" i="51"/>
  <c r="AK9" i="51"/>
  <c r="AN11" i="51"/>
  <c r="AL14" i="51"/>
  <c r="AM16" i="51"/>
  <c r="AK19" i="51"/>
  <c r="AN20" i="51"/>
  <c r="AL9" i="51"/>
  <c r="AM14" i="51"/>
  <c r="AK17" i="51"/>
  <c r="AN16" i="51"/>
  <c r="AL19" i="51"/>
  <c r="AM9" i="51"/>
  <c r="AN14" i="51"/>
  <c r="AL17" i="51"/>
  <c r="AM19" i="51"/>
  <c r="AK21" i="51"/>
  <c r="AN9" i="51"/>
  <c r="AI19" i="51"/>
  <c r="AI10" i="48"/>
  <c r="AI15" i="48"/>
  <c r="AI11" i="48"/>
  <c r="AI13" i="48"/>
  <c r="AI18" i="48"/>
  <c r="AI14" i="48"/>
  <c r="AI11" i="58"/>
  <c r="AN9" i="56"/>
  <c r="AM10" i="56"/>
  <c r="AM9" i="56"/>
  <c r="AK14" i="56"/>
  <c r="AN12" i="56"/>
  <c r="AM12" i="56"/>
  <c r="AL12" i="56"/>
  <c r="AM13" i="56"/>
  <c r="AM14" i="56"/>
  <c r="AO12" i="56"/>
  <c r="AL10" i="56"/>
  <c r="AK10" i="56"/>
  <c r="AL9" i="56"/>
  <c r="AO10" i="56"/>
  <c r="AI14" i="56"/>
  <c r="AK13" i="56"/>
  <c r="AL14" i="56"/>
  <c r="AO13" i="56"/>
  <c r="AL13" i="56"/>
  <c r="AK9" i="56"/>
  <c r="AN10" i="56"/>
  <c r="AO9" i="56"/>
  <c r="AO14" i="56"/>
  <c r="AI16" i="51"/>
  <c r="AI9" i="49"/>
  <c r="AI10" i="49"/>
  <c r="AI13" i="49"/>
  <c r="AI12" i="52"/>
  <c r="AI12" i="53"/>
  <c r="AI13" i="52"/>
  <c r="AI21" i="51"/>
  <c r="AI12" i="56"/>
  <c r="AI15" i="52"/>
  <c r="AI18" i="51"/>
  <c r="AI10" i="51"/>
  <c r="AI11" i="51"/>
  <c r="AI17" i="51"/>
  <c r="AI20" i="51"/>
  <c r="AI14" i="51"/>
  <c r="AI16" i="48"/>
  <c r="AI17" i="48"/>
  <c r="AI9" i="58"/>
  <c r="AI15" i="51"/>
  <c r="AI9" i="51"/>
  <c r="AI14" i="52"/>
  <c r="AI12" i="58"/>
  <c r="AI10" i="58"/>
  <c r="AI14" i="58"/>
  <c r="AI13" i="58"/>
  <c r="AI9" i="56"/>
  <c r="AI10" i="56"/>
  <c r="AI13" i="56"/>
  <c r="Z10" i="60"/>
  <c r="D17" i="55"/>
  <c r="D23" i="48"/>
  <c r="D15" i="62"/>
  <c r="AH10" i="62"/>
  <c r="Y10" i="62"/>
  <c r="AN10" i="62" s="1"/>
  <c r="P10" i="62"/>
  <c r="AO10" i="62" s="1"/>
  <c r="D19" i="61"/>
  <c r="Y11" i="61"/>
  <c r="P11" i="61"/>
  <c r="AH10" i="61"/>
  <c r="Y10" i="61"/>
  <c r="P10" i="61"/>
  <c r="AO10" i="61" s="1"/>
  <c r="D18" i="60"/>
  <c r="S12" i="60"/>
  <c r="M12" i="60"/>
  <c r="Y11" i="60"/>
  <c r="S11" i="60"/>
  <c r="M11" i="60"/>
  <c r="D15" i="59"/>
  <c r="Y10" i="59"/>
  <c r="S10" i="59"/>
  <c r="M10" i="59"/>
  <c r="AF10" i="59" s="1"/>
  <c r="D20" i="58"/>
  <c r="P15" i="58"/>
  <c r="AO9" i="58" s="1"/>
  <c r="D15" i="57"/>
  <c r="Y10" i="57"/>
  <c r="S10" i="57"/>
  <c r="AE10" i="57" s="1"/>
  <c r="M10" i="57"/>
  <c r="AF10" i="57" s="1"/>
  <c r="D21" i="56"/>
  <c r="AH15" i="56"/>
  <c r="P15" i="56"/>
  <c r="AH11" i="56"/>
  <c r="Y11" i="56"/>
  <c r="P11" i="56"/>
  <c r="AH10" i="55"/>
  <c r="Y10" i="55"/>
  <c r="P10" i="55"/>
  <c r="D15" i="54"/>
  <c r="AH10" i="54"/>
  <c r="Y10" i="54"/>
  <c r="AM10" i="54" s="1"/>
  <c r="P10" i="54"/>
  <c r="AO10" i="54" s="1"/>
  <c r="AK11" i="53"/>
  <c r="P11" i="53"/>
  <c r="AO11" i="53" s="1"/>
  <c r="AH10" i="53"/>
  <c r="Y10" i="53"/>
  <c r="P10" i="53"/>
  <c r="D22" i="52"/>
  <c r="AH10" i="52"/>
  <c r="Y10" i="52"/>
  <c r="P10" i="52"/>
  <c r="AH17" i="52"/>
  <c r="Y17" i="52"/>
  <c r="P17" i="52"/>
  <c r="D26" i="51"/>
  <c r="AH13" i="51"/>
  <c r="Y13" i="51"/>
  <c r="AO13" i="51" s="1"/>
  <c r="AN13" i="51"/>
  <c r="AH12" i="51"/>
  <c r="Y12" i="51"/>
  <c r="P12" i="51"/>
  <c r="D15" i="50"/>
  <c r="AN10" i="50"/>
  <c r="AH10" i="50"/>
  <c r="Y10" i="50"/>
  <c r="P10" i="50"/>
  <c r="AO10" i="50" s="1"/>
  <c r="D19" i="49"/>
  <c r="AH11" i="49"/>
  <c r="Y11" i="49"/>
  <c r="AO11" i="49"/>
  <c r="AO17" i="52" l="1"/>
  <c r="AO12" i="51"/>
  <c r="AO11" i="56"/>
  <c r="AO15" i="56"/>
  <c r="AK15" i="56"/>
  <c r="AL15" i="56"/>
  <c r="AN15" i="56"/>
  <c r="AM15" i="56"/>
  <c r="AO10" i="53"/>
  <c r="AO11" i="61"/>
  <c r="AI10" i="52"/>
  <c r="AI11" i="53"/>
  <c r="AL10" i="53"/>
  <c r="AL12" i="51"/>
  <c r="AI10" i="53"/>
  <c r="AN10" i="61"/>
  <c r="AI11" i="56"/>
  <c r="AK10" i="55"/>
  <c r="AK17" i="52"/>
  <c r="AL17" i="52"/>
  <c r="AO10" i="52"/>
  <c r="Z11" i="60"/>
  <c r="AI17" i="52"/>
  <c r="AN11" i="49"/>
  <c r="AK9" i="58"/>
  <c r="AL9" i="58"/>
  <c r="AI10" i="55"/>
  <c r="AN10" i="55"/>
  <c r="AO10" i="55"/>
  <c r="AI10" i="50"/>
  <c r="AK10" i="62"/>
  <c r="AL10" i="62"/>
  <c r="AI10" i="62"/>
  <c r="AM10" i="62"/>
  <c r="AK10" i="61"/>
  <c r="AI10" i="61"/>
  <c r="AL10" i="61"/>
  <c r="AK11" i="61"/>
  <c r="AM10" i="61"/>
  <c r="AL11" i="61"/>
  <c r="AM11" i="61"/>
  <c r="AN11" i="61"/>
  <c r="Z12" i="60"/>
  <c r="Z10" i="59"/>
  <c r="AB10" i="59"/>
  <c r="AC10" i="59"/>
  <c r="AD10" i="59"/>
  <c r="AE10" i="59"/>
  <c r="AM9" i="58"/>
  <c r="AN9" i="58"/>
  <c r="AB10" i="57"/>
  <c r="Z10" i="57"/>
  <c r="AC10" i="57"/>
  <c r="AD10" i="57"/>
  <c r="AK11" i="56"/>
  <c r="AI15" i="56"/>
  <c r="AL11" i="56"/>
  <c r="AM11" i="56"/>
  <c r="AN11" i="56"/>
  <c r="AL10" i="55"/>
  <c r="AM10" i="55"/>
  <c r="AK10" i="54"/>
  <c r="AI10" i="54"/>
  <c r="AL10" i="54"/>
  <c r="AN10" i="54"/>
  <c r="AK10" i="53"/>
  <c r="AM10" i="53"/>
  <c r="AL11" i="53"/>
  <c r="AN10" i="53"/>
  <c r="AM11" i="53"/>
  <c r="AN11" i="53"/>
  <c r="AK10" i="52"/>
  <c r="AM17" i="52"/>
  <c r="AL10" i="52"/>
  <c r="AN17" i="52"/>
  <c r="AM10" i="52"/>
  <c r="AN10" i="52"/>
  <c r="AI12" i="51"/>
  <c r="AK12" i="51"/>
  <c r="AI13" i="51"/>
  <c r="AK13" i="51"/>
  <c r="AM12" i="51"/>
  <c r="AL13" i="51"/>
  <c r="AN12" i="51"/>
  <c r="AM13" i="51"/>
  <c r="AK10" i="50"/>
  <c r="AL10" i="50"/>
  <c r="AM10" i="50"/>
  <c r="AK11" i="49"/>
  <c r="AL11" i="49"/>
  <c r="AI11" i="49"/>
  <c r="AM11" i="49"/>
  <c r="AH9" i="48"/>
  <c r="Y9" i="48"/>
  <c r="P12" i="48" l="1"/>
  <c r="P9" i="48"/>
  <c r="C23" i="44"/>
  <c r="Z12" i="44"/>
  <c r="Y12" i="44"/>
  <c r="X12" i="44"/>
  <c r="W12" i="44"/>
  <c r="V12" i="44"/>
  <c r="U12" i="44"/>
  <c r="Z11" i="44"/>
  <c r="Y11" i="44"/>
  <c r="X11" i="44"/>
  <c r="W11" i="44"/>
  <c r="V11" i="44"/>
  <c r="Z10" i="44"/>
  <c r="Y10" i="44"/>
  <c r="X10" i="44"/>
  <c r="W10" i="44"/>
  <c r="V10" i="44"/>
  <c r="Z9" i="44"/>
  <c r="Y9" i="44"/>
  <c r="X9" i="44"/>
  <c r="W9" i="44"/>
  <c r="V9" i="44"/>
  <c r="U9" i="44"/>
  <c r="Z8" i="44"/>
  <c r="Y8" i="44"/>
  <c r="X8" i="44"/>
  <c r="W8" i="44"/>
  <c r="V8" i="44"/>
  <c r="U8" i="44"/>
  <c r="C24" i="44" s="1"/>
  <c r="Z7" i="44"/>
  <c r="Y7" i="44"/>
  <c r="X7" i="44"/>
  <c r="W7" i="44"/>
  <c r="V7" i="44"/>
  <c r="C53" i="43"/>
  <c r="Z42" i="43"/>
  <c r="Y42" i="43"/>
  <c r="X42" i="43"/>
  <c r="W42" i="43"/>
  <c r="V42" i="43"/>
  <c r="U42" i="43"/>
  <c r="Z41" i="43"/>
  <c r="Y41" i="43"/>
  <c r="X41" i="43"/>
  <c r="W41" i="43"/>
  <c r="V41" i="43"/>
  <c r="U41" i="43"/>
  <c r="Z40" i="43"/>
  <c r="Y40" i="43"/>
  <c r="X40" i="43"/>
  <c r="W40" i="43"/>
  <c r="V40" i="43"/>
  <c r="U40" i="43"/>
  <c r="Z39" i="43"/>
  <c r="Y39" i="43"/>
  <c r="X39" i="43"/>
  <c r="W39" i="43"/>
  <c r="V39" i="43"/>
  <c r="U39" i="43"/>
  <c r="Z38" i="43"/>
  <c r="Y38" i="43"/>
  <c r="X38" i="43"/>
  <c r="W38" i="43"/>
  <c r="V38" i="43"/>
  <c r="U38" i="43"/>
  <c r="Z37" i="43"/>
  <c r="Y37" i="43"/>
  <c r="X37" i="43"/>
  <c r="W37" i="43"/>
  <c r="V37" i="43"/>
  <c r="U37" i="43"/>
  <c r="Z36" i="43"/>
  <c r="Y36" i="43"/>
  <c r="X36" i="43"/>
  <c r="W36" i="43"/>
  <c r="V36" i="43"/>
  <c r="U36" i="43"/>
  <c r="Z35" i="43"/>
  <c r="Y35" i="43"/>
  <c r="X35" i="43"/>
  <c r="W35" i="43"/>
  <c r="V35" i="43"/>
  <c r="U35" i="43"/>
  <c r="Z34" i="43"/>
  <c r="Y34" i="43"/>
  <c r="X34" i="43"/>
  <c r="W34" i="43"/>
  <c r="V34" i="43"/>
  <c r="U34" i="43"/>
  <c r="Z33" i="43"/>
  <c r="Y33" i="43"/>
  <c r="X33" i="43"/>
  <c r="W33" i="43"/>
  <c r="V33" i="43"/>
  <c r="U33" i="43"/>
  <c r="Z32" i="43"/>
  <c r="Y32" i="43"/>
  <c r="X32" i="43"/>
  <c r="W32" i="43"/>
  <c r="V32" i="43"/>
  <c r="Z31" i="43"/>
  <c r="Y31" i="43"/>
  <c r="X31" i="43"/>
  <c r="W31" i="43"/>
  <c r="V31" i="43"/>
  <c r="Z30" i="43"/>
  <c r="Y30" i="43"/>
  <c r="X30" i="43"/>
  <c r="W30" i="43"/>
  <c r="V30" i="43"/>
  <c r="U30" i="43"/>
  <c r="Z29" i="43"/>
  <c r="Y29" i="43"/>
  <c r="X29" i="43"/>
  <c r="W29" i="43"/>
  <c r="V29" i="43"/>
  <c r="U29" i="43"/>
  <c r="Z28" i="43"/>
  <c r="Y28" i="43"/>
  <c r="X28" i="43"/>
  <c r="W28" i="43"/>
  <c r="V28" i="43"/>
  <c r="U28" i="43"/>
  <c r="Z27" i="43"/>
  <c r="Y27" i="43"/>
  <c r="X27" i="43"/>
  <c r="W27" i="43"/>
  <c r="V27" i="43"/>
  <c r="U27" i="43"/>
  <c r="Z26" i="43"/>
  <c r="Y26" i="43"/>
  <c r="X26" i="43"/>
  <c r="W26" i="43"/>
  <c r="V26" i="43"/>
  <c r="U26" i="43"/>
  <c r="Z25" i="43"/>
  <c r="Y25" i="43"/>
  <c r="X25" i="43"/>
  <c r="W25" i="43"/>
  <c r="V25" i="43"/>
  <c r="U25" i="43"/>
  <c r="Z24" i="43"/>
  <c r="Y24" i="43"/>
  <c r="X24" i="43"/>
  <c r="W24" i="43"/>
  <c r="V24" i="43"/>
  <c r="U24" i="43"/>
  <c r="Z23" i="43"/>
  <c r="Y23" i="43"/>
  <c r="X23" i="43"/>
  <c r="W23" i="43"/>
  <c r="V23" i="43"/>
  <c r="U23" i="43"/>
  <c r="Z22" i="43"/>
  <c r="Y22" i="43"/>
  <c r="X22" i="43"/>
  <c r="W22" i="43"/>
  <c r="V22" i="43"/>
  <c r="U22" i="43"/>
  <c r="Z21" i="43"/>
  <c r="Y21" i="43"/>
  <c r="X21" i="43"/>
  <c r="W21" i="43"/>
  <c r="V21" i="43"/>
  <c r="U21" i="43"/>
  <c r="Z20" i="43"/>
  <c r="Y20" i="43"/>
  <c r="X20" i="43"/>
  <c r="W20" i="43"/>
  <c r="V20" i="43"/>
  <c r="U20" i="43"/>
  <c r="Z19" i="43"/>
  <c r="Y19" i="43"/>
  <c r="X19" i="43"/>
  <c r="W19" i="43"/>
  <c r="V19" i="43"/>
  <c r="U19" i="43"/>
  <c r="Z18" i="43"/>
  <c r="Y18" i="43"/>
  <c r="X18" i="43"/>
  <c r="W18" i="43"/>
  <c r="V18" i="43"/>
  <c r="U18" i="43"/>
  <c r="Z17" i="43"/>
  <c r="Y17" i="43"/>
  <c r="X17" i="43"/>
  <c r="W17" i="43"/>
  <c r="V17" i="43"/>
  <c r="U17" i="43"/>
  <c r="Z16" i="43"/>
  <c r="Y16" i="43"/>
  <c r="X16" i="43"/>
  <c r="W16" i="43"/>
  <c r="V16" i="43"/>
  <c r="U16" i="43"/>
  <c r="Z15" i="43"/>
  <c r="Y15" i="43"/>
  <c r="X15" i="43"/>
  <c r="W15" i="43"/>
  <c r="V15" i="43"/>
  <c r="Z14" i="43"/>
  <c r="Y14" i="43"/>
  <c r="X14" i="43"/>
  <c r="W14" i="43"/>
  <c r="V14" i="43"/>
  <c r="U14" i="43"/>
  <c r="Z13" i="43"/>
  <c r="Y13" i="43"/>
  <c r="X13" i="43"/>
  <c r="W13" i="43"/>
  <c r="V13" i="43"/>
  <c r="U13" i="43"/>
  <c r="Z12" i="43"/>
  <c r="Y12" i="43"/>
  <c r="X12" i="43"/>
  <c r="W12" i="43"/>
  <c r="V12" i="43"/>
  <c r="U12" i="43"/>
  <c r="Z11" i="43"/>
  <c r="Y11" i="43"/>
  <c r="X11" i="43"/>
  <c r="W11" i="43"/>
  <c r="V11" i="43"/>
  <c r="U11" i="43"/>
  <c r="Z10" i="43"/>
  <c r="Y10" i="43"/>
  <c r="X10" i="43"/>
  <c r="W10" i="43"/>
  <c r="V10" i="43"/>
  <c r="U10" i="43"/>
  <c r="Z9" i="43"/>
  <c r="Y9" i="43"/>
  <c r="X9" i="43"/>
  <c r="W9" i="43"/>
  <c r="V9" i="43"/>
  <c r="U9" i="43"/>
  <c r="Z8" i="43"/>
  <c r="Y8" i="43"/>
  <c r="X8" i="43"/>
  <c r="W8" i="43"/>
  <c r="V8" i="43"/>
  <c r="U8" i="43"/>
  <c r="C54" i="43" s="1"/>
  <c r="C55" i="43" s="1"/>
  <c r="Z7" i="43"/>
  <c r="Y7" i="43"/>
  <c r="X7" i="43"/>
  <c r="W7" i="43"/>
  <c r="V7" i="43"/>
  <c r="U7" i="43"/>
  <c r="C34" i="34"/>
  <c r="Z8" i="34"/>
  <c r="Y8" i="34"/>
  <c r="X8" i="34"/>
  <c r="W8" i="34"/>
  <c r="V8" i="34"/>
  <c r="U8" i="34"/>
  <c r="Z7" i="34"/>
  <c r="Y7" i="34"/>
  <c r="X7" i="34"/>
  <c r="W7" i="34"/>
  <c r="V7" i="34"/>
  <c r="U7" i="34"/>
  <c r="C35" i="34" s="1"/>
  <c r="C36" i="34" s="1"/>
  <c r="C37" i="33"/>
  <c r="C38" i="33" s="1"/>
  <c r="C36" i="33"/>
  <c r="Z7" i="33"/>
  <c r="Y7" i="33"/>
  <c r="X7" i="33"/>
  <c r="W7" i="33"/>
  <c r="V7" i="33"/>
  <c r="U7" i="33"/>
  <c r="AI12" i="48" l="1"/>
  <c r="AI9" i="48"/>
  <c r="C25" i="44"/>
</calcChain>
</file>

<file path=xl/sharedStrings.xml><?xml version="1.0" encoding="utf-8"?>
<sst xmlns="http://schemas.openxmlformats.org/spreadsheetml/2006/main" count="1102" uniqueCount="327">
  <si>
    <t>TOT.</t>
  </si>
  <si>
    <t>MOTOCLUB</t>
  </si>
  <si>
    <t>PILOTI PARTENTI</t>
  </si>
  <si>
    <t>PILOTI ARRIVATI</t>
  </si>
  <si>
    <t>PILOTI RITIRATI</t>
  </si>
  <si>
    <t>MOTOR-BIKE</t>
  </si>
  <si>
    <t>NO STOP</t>
  </si>
  <si>
    <t>YEAR</t>
  </si>
  <si>
    <t>RIDER</t>
  </si>
  <si>
    <t>COUNTRY</t>
  </si>
  <si>
    <t>N°</t>
  </si>
  <si>
    <t>CAT.</t>
  </si>
  <si>
    <t>SECTION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</si>
  <si>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</si>
  <si>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</si>
  <si>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</si>
  <si>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</si>
  <si>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</si>
  <si>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</si>
  <si>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</si>
  <si>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</si>
  <si>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</si>
  <si>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</si>
  <si>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</si>
  <si>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</si>
  <si>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 xml:space="preserve">EUROCUP CLASS C TWO STROKES </t>
  </si>
  <si>
    <t>AND FOUR STROKES UP TO 225CC EXPERT</t>
  </si>
  <si>
    <t>AND FOUR STROKES UP TO 225CC BEGINNER</t>
  </si>
  <si>
    <t>A</t>
  </si>
  <si>
    <t>D</t>
  </si>
  <si>
    <t>B</t>
  </si>
  <si>
    <t>BSA</t>
  </si>
  <si>
    <t>CLMAN</t>
  </si>
  <si>
    <t>F</t>
  </si>
  <si>
    <t>I</t>
  </si>
  <si>
    <t>C</t>
  </si>
  <si>
    <t>E</t>
  </si>
  <si>
    <t>HONDA</t>
  </si>
  <si>
    <t>BULTACO</t>
  </si>
  <si>
    <t>CH</t>
  </si>
  <si>
    <t>SWM</t>
  </si>
  <si>
    <t>3</t>
  </si>
  <si>
    <t>4</t>
  </si>
  <si>
    <t>FANTIC</t>
  </si>
  <si>
    <t>OSSA</t>
  </si>
  <si>
    <t>JOLLY</t>
  </si>
  <si>
    <t>2</t>
  </si>
  <si>
    <t>17</t>
  </si>
  <si>
    <t>18</t>
  </si>
  <si>
    <t>YAMAHA</t>
  </si>
  <si>
    <t>MONTESA</t>
  </si>
  <si>
    <t>MOTOBECANE</t>
  </si>
  <si>
    <t>BEG</t>
  </si>
  <si>
    <t>1</t>
  </si>
  <si>
    <t>RINGENBACH ERIC</t>
  </si>
  <si>
    <t>BOUCTON HERVE'</t>
  </si>
  <si>
    <t>GERMANIER PHILIPPE</t>
  </si>
  <si>
    <t>ERNST MICHAEL</t>
  </si>
  <si>
    <t>TOSCO GIOVANNI</t>
  </si>
  <si>
    <t>GILARDINI SABINO</t>
  </si>
  <si>
    <t>GILERA</t>
  </si>
  <si>
    <t>MINUZZO FABIO</t>
  </si>
  <si>
    <t>POLLEIN</t>
  </si>
  <si>
    <t>MONZA</t>
  </si>
  <si>
    <t>MULLIE JEAN PIERRE</t>
  </si>
  <si>
    <t>BUCCI VITTORIO</t>
  </si>
  <si>
    <t>FREI WALTER</t>
  </si>
  <si>
    <t>TRIUMPH</t>
  </si>
  <si>
    <t>EXP</t>
  </si>
  <si>
    <t>CAPRIOLO</t>
  </si>
  <si>
    <t>CANZO</t>
  </si>
  <si>
    <t>MOTOCAT</t>
  </si>
  <si>
    <t>PROVANCE TRIAL CLUB</t>
  </si>
  <si>
    <t xml:space="preserve">BSA </t>
  </si>
  <si>
    <t>DOMO '70</t>
  </si>
  <si>
    <t>CUGNIET ERIC</t>
  </si>
  <si>
    <t>BETA</t>
  </si>
  <si>
    <t>MSC HERBEDE</t>
  </si>
  <si>
    <t>WITTEN HERBEDE</t>
  </si>
  <si>
    <t>TRIAL CLUB COMTOIS</t>
  </si>
  <si>
    <t>FREI PATRICK</t>
  </si>
  <si>
    <t>GIANINA DANIEL</t>
  </si>
  <si>
    <t>TRIAL CLUB GENEVE</t>
  </si>
  <si>
    <t>MC FULLY</t>
  </si>
  <si>
    <t>GERMANIER PASCAL</t>
  </si>
  <si>
    <t>MC POLLEIN</t>
  </si>
  <si>
    <t>RUH BERNHARD</t>
  </si>
  <si>
    <t>MSF NEUSATZ</t>
  </si>
  <si>
    <t>GORLICK RALF</t>
  </si>
  <si>
    <t>RIT</t>
  </si>
  <si>
    <t>EUROCUP CLASS C MONO</t>
  </si>
  <si>
    <t>CLUB</t>
  </si>
  <si>
    <t>ANAYA JOSE' MARTINEZ</t>
  </si>
  <si>
    <t>DOT</t>
  </si>
  <si>
    <t>KAMPFER EDUARD</t>
  </si>
  <si>
    <t>VALLI DELCANAVESE</t>
  </si>
  <si>
    <t>DEBUCQUOIY MICHEL</t>
  </si>
  <si>
    <t>ZONE 68</t>
  </si>
  <si>
    <t>BRODBECK GIORGIO</t>
  </si>
  <si>
    <t>BAN DE LA ROCHE</t>
  </si>
  <si>
    <t>REVAZ PIERRE ALAIN</t>
  </si>
  <si>
    <t>ETANGE DOUVRIN</t>
  </si>
  <si>
    <t>LE CORNU DAVID</t>
  </si>
  <si>
    <t>GBJ</t>
  </si>
  <si>
    <t>JCMTC</t>
  </si>
  <si>
    <t>CHATRIAN PAOLO</t>
  </si>
  <si>
    <t>LONGETTE PHILIPPE</t>
  </si>
  <si>
    <t>TRIAL '70</t>
  </si>
  <si>
    <t>RODRIGUEZ FEDERIC</t>
  </si>
  <si>
    <t>SCHIATTAREGGIA MASSIMO</t>
  </si>
  <si>
    <t>SEOANE MORENTE CARLOS</t>
  </si>
  <si>
    <t>FREIE MOTORSPORTER</t>
  </si>
  <si>
    <t>PASSERINI PAOLO</t>
  </si>
  <si>
    <t>MANTOVAN MAURIZIO</t>
  </si>
  <si>
    <t>GIUSTA GIUSEPPE</t>
  </si>
  <si>
    <t>GRANDA BIKE</t>
  </si>
  <si>
    <t>PASQUALI ROBERTO</t>
  </si>
  <si>
    <t>ACERBI MASSIMO</t>
  </si>
  <si>
    <t>GERMENA STEFANO</t>
  </si>
  <si>
    <t>MOLLAR SILVANO</t>
  </si>
  <si>
    <t>VECCHIO PIEMONTE</t>
  </si>
  <si>
    <t>BORDMAN VANESSA</t>
  </si>
  <si>
    <t>GAS GAS</t>
  </si>
  <si>
    <t>MELONI ENRICO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</si>
  <si>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</si>
  <si>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</si>
  <si>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</si>
  <si>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</si>
  <si>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</si>
  <si>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</si>
  <si>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</si>
  <si>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</si>
  <si>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</si>
  <si>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</si>
  <si>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</si>
  <si>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</si>
  <si>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</si>
  <si>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</si>
  <si>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</si>
  <si>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</si>
  <si>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</si>
  <si>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</si>
  <si>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DOMO 70</t>
  </si>
  <si>
    <t>VERTIGO</t>
  </si>
  <si>
    <t>1° GIRO</t>
  </si>
  <si>
    <t>2° GIRO</t>
  </si>
  <si>
    <t>3° GIRO</t>
  </si>
  <si>
    <t>TOT.1°G</t>
  </si>
  <si>
    <t>TOT.2°G</t>
  </si>
  <si>
    <t>TOT.3°G</t>
  </si>
  <si>
    <t>TOTALE</t>
  </si>
  <si>
    <t>MOTO</t>
  </si>
  <si>
    <t>REGIONE</t>
  </si>
  <si>
    <t>TR2</t>
  </si>
  <si>
    <t>PILOTA</t>
  </si>
  <si>
    <t>TR3</t>
  </si>
  <si>
    <t>TR3 125</t>
  </si>
  <si>
    <t>TR3 OPEN</t>
  </si>
  <si>
    <t>TR4</t>
  </si>
  <si>
    <t>FEM A</t>
  </si>
  <si>
    <t>MINITRIAL B</t>
  </si>
  <si>
    <t>TR5</t>
  </si>
  <si>
    <t>FEM C</t>
  </si>
  <si>
    <t>MINITRIAL C</t>
  </si>
  <si>
    <t>MINITRIAL D</t>
  </si>
  <si>
    <t>MINITRIAL OPEN</t>
  </si>
  <si>
    <t>FEM B</t>
  </si>
  <si>
    <t>MINITRIAL A</t>
  </si>
  <si>
    <t>VACCARETTI</t>
  </si>
  <si>
    <t>ANDREA</t>
  </si>
  <si>
    <t>COPPI</t>
  </si>
  <si>
    <t>DAVIDE</t>
  </si>
  <si>
    <t>JULITA</t>
  </si>
  <si>
    <t>GIAN MARIA</t>
  </si>
  <si>
    <t>BOTTINI</t>
  </si>
  <si>
    <t> TOMMASO</t>
  </si>
  <si>
    <t>ELIA</t>
  </si>
  <si>
    <t>BAGHINO</t>
  </si>
  <si>
    <t> ENRICO</t>
  </si>
  <si>
    <t>CASALBORGONE</t>
  </si>
  <si>
    <t>VALSESSERA</t>
  </si>
  <si>
    <t xml:space="preserve">LA GUARDIA </t>
  </si>
  <si>
    <t>DELLA SUPERBA</t>
  </si>
  <si>
    <t>ALBENGA</t>
  </si>
  <si>
    <t>LA GUARDIA</t>
  </si>
  <si>
    <t>PI mo</t>
  </si>
  <si>
    <t>LI</t>
  </si>
  <si>
    <t>TRRS</t>
  </si>
  <si>
    <t>A.M.C. GENTLEMEN`S</t>
  </si>
  <si>
    <t>CESCHETTI</t>
  </si>
  <si>
    <t>MASSIMO</t>
  </si>
  <si>
    <t>BRUSATIN</t>
  </si>
  <si>
    <t>EDOARDO</t>
  </si>
  <si>
    <t>DOGLIO</t>
  </si>
  <si>
    <t>DARIO</t>
  </si>
  <si>
    <t>ALESSIO</t>
  </si>
  <si>
    <t>LAZZARONI </t>
  </si>
  <si>
    <t>PAOLO</t>
  </si>
  <si>
    <t>PARODI</t>
  </si>
  <si>
    <t>SCIRI</t>
  </si>
  <si>
    <t>RUDY</t>
  </si>
  <si>
    <t>ALESSANDRO</t>
  </si>
  <si>
    <t>SOULIER</t>
  </si>
  <si>
    <t>SIMONE</t>
  </si>
  <si>
    <t>AME`</t>
  </si>
  <si>
    <t>PIU</t>
  </si>
  <si>
    <t>ANGELO</t>
  </si>
  <si>
    <t>FLORIANI</t>
  </si>
  <si>
    <t>GIUSEPPE</t>
  </si>
  <si>
    <t>JANNON</t>
  </si>
  <si>
    <t>MARCO</t>
  </si>
  <si>
    <t>BOCCA</t>
  </si>
  <si>
    <t>COLLIARD</t>
  </si>
  <si>
    <t>COTTELLERO</t>
  </si>
  <si>
    <t>NICOLO'</t>
  </si>
  <si>
    <t>VALERI </t>
  </si>
  <si>
    <t>CHRISTIAN</t>
  </si>
  <si>
    <t>FETTA </t>
  </si>
  <si>
    <t>LO PRESTI</t>
  </si>
  <si>
    <t>LODDO</t>
  </si>
  <si>
    <t>DANNY</t>
  </si>
  <si>
    <t>LORENZO</t>
  </si>
  <si>
    <t>SCICOLONE</t>
  </si>
  <si>
    <t>ORAZIO</t>
  </si>
  <si>
    <t>STORACE</t>
  </si>
  <si>
    <t> DAVIDE</t>
  </si>
  <si>
    <t>SUSA TOUR &amp; ADVE</t>
  </si>
  <si>
    <t>POLISP. POLLEIN</t>
  </si>
  <si>
    <t>VALLI C.SE TRIAL</t>
  </si>
  <si>
    <t>VDA mo</t>
  </si>
  <si>
    <t>LISSA</t>
  </si>
  <si>
    <t>SPADONI</t>
  </si>
  <si>
    <t>EMANUELA</t>
  </si>
  <si>
    <t>GIACUZZO</t>
  </si>
  <si>
    <t>ETIENNE</t>
  </si>
  <si>
    <t>VAN RHEENEN</t>
  </si>
  <si>
    <t>PICASSO</t>
  </si>
  <si>
    <t>FEDERICO</t>
  </si>
  <si>
    <t>CASARETTO</t>
  </si>
  <si>
    <t>ROBERTO</t>
  </si>
  <si>
    <t>MATTEO</t>
  </si>
  <si>
    <t>VALSESIA</t>
  </si>
  <si>
    <t>BERINI</t>
  </si>
  <si>
    <t>GIANNI</t>
  </si>
  <si>
    <t>FERRARI</t>
  </si>
  <si>
    <t>MAURIZIO</t>
  </si>
  <si>
    <t>BOSIO</t>
  </si>
  <si>
    <t>DANIELE</t>
  </si>
  <si>
    <t>RE</t>
  </si>
  <si>
    <t>RICCARDO</t>
  </si>
  <si>
    <t>CROSETTI</t>
  </si>
  <si>
    <t>ORBANIELLO</t>
  </si>
  <si>
    <t>ANTONIO</t>
  </si>
  <si>
    <t>BOUNOUS</t>
  </si>
  <si>
    <t>RENZO</t>
  </si>
  <si>
    <t>ALPI OVEST</t>
  </si>
  <si>
    <t>SHERCO</t>
  </si>
  <si>
    <t>REAL TRIAL CASTE</t>
  </si>
  <si>
    <t>GENTLEMEN'S</t>
  </si>
  <si>
    <t>PI</t>
  </si>
  <si>
    <t>ERIKA</t>
  </si>
  <si>
    <t>SARA</t>
  </si>
  <si>
    <t>ALICE</t>
  </si>
  <si>
    <t>BIANCHI</t>
  </si>
  <si>
    <t>ERICA</t>
  </si>
  <si>
    <t>DE ANDREIS</t>
  </si>
  <si>
    <t>ALESSIA</t>
  </si>
  <si>
    <t>FUORI GIRO</t>
  </si>
  <si>
    <t>CORREIA DA VEIGA</t>
  </si>
  <si>
    <t>KEVIN MARCUS</t>
  </si>
  <si>
    <t>FRANZONI</t>
  </si>
  <si>
    <t>WILLIAM</t>
  </si>
  <si>
    <t>FRASSATI</t>
  </si>
  <si>
    <t>GUASCHINO</t>
  </si>
  <si>
    <t>GAIA</t>
  </si>
  <si>
    <t>TURCO</t>
  </si>
  <si>
    <t>ALBERTO</t>
  </si>
  <si>
    <t>DELFINO</t>
  </si>
  <si>
    <t>LANGELLA</t>
  </si>
  <si>
    <t>ALESSANDRO ROMAN</t>
  </si>
  <si>
    <t>FILIPPO</t>
  </si>
  <si>
    <t>QUAGLINO</t>
  </si>
  <si>
    <t>BIANCO</t>
  </si>
  <si>
    <t>BERGAMO</t>
  </si>
  <si>
    <t>GIULIO</t>
  </si>
  <si>
    <t>BIANCONI</t>
  </si>
  <si>
    <t>MANUEL</t>
  </si>
  <si>
    <t>TARAMASCO</t>
  </si>
  <si>
    <t>UMBERTO</t>
  </si>
  <si>
    <t>RIVA</t>
  </si>
  <si>
    <t>MARTINIS GON</t>
  </si>
  <si>
    <t>ANSALONI</t>
  </si>
  <si>
    <t>TR4 OVER40</t>
  </si>
  <si>
    <t>MAGGIO</t>
  </si>
  <si>
    <t>SCORPA</t>
  </si>
  <si>
    <t>MOLINARO</t>
  </si>
  <si>
    <t>FANTIC MOTOR</t>
  </si>
  <si>
    <t>ROLLE</t>
  </si>
  <si>
    <t>ENZO GIACOMO</t>
  </si>
  <si>
    <t>ELTA</t>
  </si>
  <si>
    <t>GUIDOTTI</t>
  </si>
  <si>
    <t>CORRADO</t>
  </si>
  <si>
    <t>MERLO </t>
  </si>
  <si>
    <t>TRE VALLI</t>
  </si>
  <si>
    <t>STUPINO</t>
  </si>
  <si>
    <t>PERASSOLO</t>
  </si>
  <si>
    <t>MEZZANO</t>
  </si>
  <si>
    <t>BANDINI</t>
  </si>
  <si>
    <t> SANDRO</t>
  </si>
  <si>
    <t>ARATA</t>
  </si>
  <si>
    <t> MATTEO</t>
  </si>
  <si>
    <t>BARRE</t>
  </si>
  <si>
    <t>FABRIZIO</t>
  </si>
  <si>
    <t>GIRELLO</t>
  </si>
  <si>
    <t>MAURO</t>
  </si>
  <si>
    <t>VITTORIO ALFIERI</t>
  </si>
  <si>
    <t>GIAVENO</t>
  </si>
  <si>
    <t xml:space="preserve">MORETTO </t>
  </si>
  <si>
    <t>Nr 31 ritirato</t>
  </si>
  <si>
    <t>RITIRATO</t>
  </si>
  <si>
    <t>Nr 171</t>
  </si>
  <si>
    <t>3 NA</t>
  </si>
  <si>
    <t>Nr 148</t>
  </si>
  <si>
    <t>ENRICO</t>
  </si>
  <si>
    <t>CAMPIONATO REGIONALE LIGURIA PIEMONTE VALLE D'AOSTA LIGTR004ALTO 13/09/2020</t>
  </si>
  <si>
    <t>Le classifiche del trofeo Giorgio Cup LIGTR005 verranno estrapolate dalla seguente classifica</t>
  </si>
  <si>
    <t>Nr 145, 146, 147, 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</si>
</sst>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]\ * #,##0.00_-;\-[$€]\ * #,##0.00_-;_-[$€]\ * &quot;-&quot;??_-;_-@_-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26"/>
      <name val="Arial Narrow"/>
      <family val="2"/>
    </font>
    <font>
      <b/>
      <sz val="1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2" fillId="0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16" fillId="0" borderId="0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2" fillId="0" borderId="4" xfId="0" quotePrefix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/>
    <xf numFmtId="0" fontId="1" fillId="0" borderId="0" xfId="0" applyFont="1" applyFill="1"/>
    <xf numFmtId="0" fontId="13" fillId="0" borderId="0" xfId="0" applyFont="1" applyFill="1"/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6" fillId="0" borderId="0" xfId="0" applyFont="1" applyFill="1"/>
    <xf numFmtId="0" fontId="1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48"/>
  <sheetViews>
    <sheetView tabSelected="1" workbookViewId="0">
      <selection activeCell="G26" sqref="G26"/>
    </sheetView>
  </sheetViews>
  <sheetFormatPr defaultRowHeight="12.75" x14ac:dyDescent="0.2"/>
  <cols>
    <col min="1" max="1" width="9.140625" style="36"/>
    <col min="2" max="2" width="15.7109375" style="36" customWidth="1"/>
    <col min="3" max="3" width="14" style="36" customWidth="1"/>
    <col min="4" max="4" width="13.5703125" style="36" customWidth="1"/>
    <col min="5" max="5" width="14.42578125" style="38" customWidth="1"/>
    <col min="6" max="6" width="16.28515625" style="36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58" t="s">
        <v>153</v>
      </c>
      <c r="C6" s="58"/>
      <c r="E6" s="38"/>
    </row>
    <row r="7" spans="1:42" s="36" customFormat="1" ht="15.75" thickBot="1" x14ac:dyDescent="0.25">
      <c r="E7" s="38"/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5">
      <c r="A9" s="27" t="s">
        <v>53</v>
      </c>
      <c r="B9" s="40" t="s">
        <v>168</v>
      </c>
      <c r="C9" s="40" t="s">
        <v>169</v>
      </c>
      <c r="D9" s="39" t="s">
        <v>185</v>
      </c>
      <c r="E9" s="39" t="s">
        <v>76</v>
      </c>
      <c r="F9" s="39" t="s">
        <v>179</v>
      </c>
      <c r="G9" s="43">
        <v>3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1</v>
      </c>
      <c r="O9" s="21">
        <v>0</v>
      </c>
      <c r="P9" s="22">
        <f>SUM(H9:O9)</f>
        <v>1</v>
      </c>
      <c r="Q9" s="21">
        <v>0</v>
      </c>
      <c r="R9" s="21">
        <v>1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2">
        <f>SUM(Q9:X9)</f>
        <v>1</v>
      </c>
      <c r="Z9" s="21">
        <v>0</v>
      </c>
      <c r="AA9" s="21">
        <v>1</v>
      </c>
      <c r="AB9" s="21">
        <v>0</v>
      </c>
      <c r="AC9" s="21">
        <v>1</v>
      </c>
      <c r="AD9" s="21">
        <v>0</v>
      </c>
      <c r="AE9" s="21">
        <v>0</v>
      </c>
      <c r="AF9" s="21">
        <v>0</v>
      </c>
      <c r="AG9" s="21">
        <v>0</v>
      </c>
      <c r="AH9" s="22">
        <f>SUM(Z9:AG9)</f>
        <v>2</v>
      </c>
      <c r="AI9" s="22">
        <f>SUM(P9,Y9,AH9)</f>
        <v>4</v>
      </c>
      <c r="AJ9" s="22"/>
      <c r="AK9" s="25"/>
      <c r="AL9" s="25"/>
      <c r="AM9" s="25"/>
      <c r="AN9" s="25"/>
      <c r="AO9" s="25"/>
    </row>
    <row r="10" spans="1:42" s="36" customFormat="1" ht="15.75" x14ac:dyDescent="0.25">
      <c r="A10" s="27" t="s">
        <v>46</v>
      </c>
      <c r="B10" s="40" t="s">
        <v>193</v>
      </c>
      <c r="C10" s="40" t="s">
        <v>194</v>
      </c>
      <c r="D10" s="39" t="s">
        <v>186</v>
      </c>
      <c r="E10" s="45" t="s">
        <v>187</v>
      </c>
      <c r="F10" s="39" t="s">
        <v>183</v>
      </c>
      <c r="G10" s="43">
        <v>19</v>
      </c>
      <c r="H10" s="34">
        <v>1</v>
      </c>
      <c r="I10" s="34">
        <v>0</v>
      </c>
      <c r="J10" s="34">
        <v>0</v>
      </c>
      <c r="K10" s="34">
        <v>1</v>
      </c>
      <c r="L10" s="34">
        <v>1</v>
      </c>
      <c r="M10" s="34">
        <v>1</v>
      </c>
      <c r="N10" s="34">
        <v>1</v>
      </c>
      <c r="O10" s="34">
        <v>0</v>
      </c>
      <c r="P10" s="22">
        <f>SUM(H10:O10)</f>
        <v>5</v>
      </c>
      <c r="Q10" s="34">
        <v>0</v>
      </c>
      <c r="R10" s="34">
        <v>1</v>
      </c>
      <c r="S10" s="34">
        <v>0</v>
      </c>
      <c r="T10" s="34">
        <v>0</v>
      </c>
      <c r="U10" s="34">
        <v>0</v>
      </c>
      <c r="V10" s="34">
        <v>1</v>
      </c>
      <c r="W10" s="34">
        <v>1</v>
      </c>
      <c r="X10" s="34">
        <v>0</v>
      </c>
      <c r="Y10" s="22">
        <f>SUM(Q10:X10)</f>
        <v>3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1</v>
      </c>
      <c r="AF10" s="34">
        <v>0</v>
      </c>
      <c r="AG10" s="34">
        <v>0</v>
      </c>
      <c r="AH10" s="22">
        <f>SUM(Z10:AG10)</f>
        <v>1</v>
      </c>
      <c r="AI10" s="22">
        <f>SUM(P10,Y10,AH10)</f>
        <v>9</v>
      </c>
      <c r="AK10" s="25"/>
      <c r="AL10" s="25"/>
      <c r="AM10" s="25"/>
      <c r="AN10" s="25"/>
      <c r="AO10" s="25"/>
      <c r="AP10" s="8"/>
    </row>
    <row r="11" spans="1:42" s="36" customFormat="1" ht="15.75" x14ac:dyDescent="0.25">
      <c r="A11" s="27" t="s">
        <v>41</v>
      </c>
      <c r="B11" s="40" t="s">
        <v>172</v>
      </c>
      <c r="C11" s="40" t="s">
        <v>173</v>
      </c>
      <c r="D11" s="39" t="s">
        <v>185</v>
      </c>
      <c r="E11" s="39" t="s">
        <v>76</v>
      </c>
      <c r="F11" s="39" t="s">
        <v>180</v>
      </c>
      <c r="G11" s="43">
        <v>7</v>
      </c>
      <c r="H11" s="21">
        <v>0</v>
      </c>
      <c r="I11" s="21">
        <v>0</v>
      </c>
      <c r="J11" s="21">
        <v>5</v>
      </c>
      <c r="K11" s="21">
        <v>0</v>
      </c>
      <c r="L11" s="21">
        <v>0</v>
      </c>
      <c r="M11" s="21">
        <v>2</v>
      </c>
      <c r="N11" s="21">
        <v>0</v>
      </c>
      <c r="O11" s="21">
        <v>0</v>
      </c>
      <c r="P11" s="22">
        <f>SUM(H11:O11)</f>
        <v>7</v>
      </c>
      <c r="Q11" s="21">
        <v>0</v>
      </c>
      <c r="R11" s="21">
        <v>1</v>
      </c>
      <c r="S11" s="21">
        <v>0</v>
      </c>
      <c r="T11" s="21">
        <v>1</v>
      </c>
      <c r="U11" s="21">
        <v>0</v>
      </c>
      <c r="V11" s="21">
        <v>2</v>
      </c>
      <c r="W11" s="21">
        <v>0</v>
      </c>
      <c r="X11" s="21">
        <v>0</v>
      </c>
      <c r="Y11" s="22">
        <f>SUM(Q11:X11)</f>
        <v>4</v>
      </c>
      <c r="Z11" s="21">
        <v>0</v>
      </c>
      <c r="AA11" s="21">
        <v>1</v>
      </c>
      <c r="AB11" s="21">
        <v>1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2">
        <f>SUM(Z11:AG11)</f>
        <v>2</v>
      </c>
      <c r="AI11" s="22">
        <f>SUM(P11,Y11,AH11)</f>
        <v>13</v>
      </c>
      <c r="AJ11" s="22"/>
      <c r="AK11" s="25"/>
      <c r="AL11" s="25"/>
      <c r="AM11" s="25"/>
      <c r="AN11" s="25"/>
      <c r="AO11" s="25"/>
    </row>
    <row r="12" spans="1:42" s="36" customFormat="1" ht="15.75" x14ac:dyDescent="0.25">
      <c r="A12" s="27" t="s">
        <v>42</v>
      </c>
      <c r="B12" s="40" t="s">
        <v>170</v>
      </c>
      <c r="C12" s="40" t="s">
        <v>171</v>
      </c>
      <c r="D12" s="39" t="s">
        <v>185</v>
      </c>
      <c r="E12" s="39" t="s">
        <v>76</v>
      </c>
      <c r="F12" s="39" t="s">
        <v>180</v>
      </c>
      <c r="G12" s="43">
        <v>6</v>
      </c>
      <c r="H12" s="21">
        <v>1</v>
      </c>
      <c r="I12" s="21">
        <v>1</v>
      </c>
      <c r="J12" s="21">
        <v>1</v>
      </c>
      <c r="K12" s="21">
        <v>0</v>
      </c>
      <c r="L12" s="21">
        <v>3</v>
      </c>
      <c r="M12" s="21">
        <v>1</v>
      </c>
      <c r="N12" s="21">
        <v>1</v>
      </c>
      <c r="O12" s="21">
        <v>0</v>
      </c>
      <c r="P12" s="22">
        <f>SUM(H12:O12)</f>
        <v>8</v>
      </c>
      <c r="Q12" s="21">
        <v>0</v>
      </c>
      <c r="R12" s="21">
        <v>1</v>
      </c>
      <c r="S12" s="21">
        <v>0</v>
      </c>
      <c r="T12" s="21">
        <v>0</v>
      </c>
      <c r="U12" s="21">
        <v>0</v>
      </c>
      <c r="V12" s="21">
        <v>2</v>
      </c>
      <c r="W12" s="21">
        <v>0</v>
      </c>
      <c r="X12" s="21">
        <v>0</v>
      </c>
      <c r="Y12" s="22">
        <f>SUM(Q12:X12)</f>
        <v>3</v>
      </c>
      <c r="Z12" s="21">
        <v>0</v>
      </c>
      <c r="AA12" s="21">
        <v>1</v>
      </c>
      <c r="AB12" s="21">
        <v>0</v>
      </c>
      <c r="AC12" s="21">
        <v>5</v>
      </c>
      <c r="AD12" s="21">
        <v>1</v>
      </c>
      <c r="AE12" s="21">
        <v>1</v>
      </c>
      <c r="AF12" s="21">
        <v>1</v>
      </c>
      <c r="AG12" s="21">
        <v>0</v>
      </c>
      <c r="AH12" s="22">
        <f>SUM(Z12:AG12)</f>
        <v>9</v>
      </c>
      <c r="AI12" s="22">
        <f>SUM(P12,Y12,AH12)</f>
        <v>20</v>
      </c>
      <c r="AJ12" s="22"/>
      <c r="AK12" s="25"/>
      <c r="AL12" s="25"/>
      <c r="AM12" s="25"/>
      <c r="AN12" s="25"/>
      <c r="AO12" s="25"/>
    </row>
    <row r="13" spans="1:42" s="36" customFormat="1" ht="15.75" x14ac:dyDescent="0.25">
      <c r="A13" s="27" t="s">
        <v>13</v>
      </c>
      <c r="B13" s="40" t="s">
        <v>174</v>
      </c>
      <c r="C13" s="40" t="s">
        <v>175</v>
      </c>
      <c r="D13" s="39" t="s">
        <v>186</v>
      </c>
      <c r="E13" s="39" t="s">
        <v>122</v>
      </c>
      <c r="F13" s="39" t="s">
        <v>181</v>
      </c>
      <c r="G13" s="43">
        <v>8</v>
      </c>
      <c r="H13" s="21">
        <v>0</v>
      </c>
      <c r="I13" s="21">
        <v>1</v>
      </c>
      <c r="J13" s="21">
        <v>3</v>
      </c>
      <c r="K13" s="21">
        <v>5</v>
      </c>
      <c r="L13" s="21">
        <v>0</v>
      </c>
      <c r="M13" s="21">
        <v>1</v>
      </c>
      <c r="N13" s="21">
        <v>0</v>
      </c>
      <c r="O13" s="21">
        <v>0</v>
      </c>
      <c r="P13" s="22">
        <f>SUM(H13:O13)</f>
        <v>10</v>
      </c>
      <c r="Q13" s="21">
        <v>0</v>
      </c>
      <c r="R13" s="21">
        <v>2</v>
      </c>
      <c r="S13" s="21">
        <v>0</v>
      </c>
      <c r="T13" s="21">
        <v>1</v>
      </c>
      <c r="U13" s="21">
        <v>0</v>
      </c>
      <c r="V13" s="21">
        <v>0</v>
      </c>
      <c r="W13" s="21">
        <v>3</v>
      </c>
      <c r="X13" s="21">
        <v>0</v>
      </c>
      <c r="Y13" s="22">
        <f>SUM(Q13:X13)</f>
        <v>6</v>
      </c>
      <c r="Z13" s="21">
        <v>1</v>
      </c>
      <c r="AA13" s="21">
        <v>1</v>
      </c>
      <c r="AB13" s="21">
        <v>1</v>
      </c>
      <c r="AC13" s="21">
        <v>1</v>
      </c>
      <c r="AD13" s="21">
        <v>0</v>
      </c>
      <c r="AE13" s="21">
        <v>1</v>
      </c>
      <c r="AF13" s="21">
        <v>0</v>
      </c>
      <c r="AG13" s="21">
        <v>0</v>
      </c>
      <c r="AH13" s="22">
        <f>SUM(Z13:AG13)</f>
        <v>5</v>
      </c>
      <c r="AI13" s="22">
        <f>SUM(P13,Y13,AH13)</f>
        <v>21</v>
      </c>
      <c r="AJ13" s="22"/>
      <c r="AK13" s="25"/>
      <c r="AL13" s="25"/>
      <c r="AM13" s="25"/>
      <c r="AN13" s="25"/>
      <c r="AO13" s="25"/>
    </row>
    <row r="14" spans="1:42" s="36" customFormat="1" ht="15.75" x14ac:dyDescent="0.25">
      <c r="A14" s="27" t="s">
        <v>14</v>
      </c>
      <c r="B14" s="40" t="s">
        <v>202</v>
      </c>
      <c r="C14" s="40" t="s">
        <v>203</v>
      </c>
      <c r="D14" s="39" t="s">
        <v>185</v>
      </c>
      <c r="E14" s="39" t="s">
        <v>76</v>
      </c>
      <c r="F14" s="39" t="s">
        <v>188</v>
      </c>
      <c r="G14" s="43">
        <v>28</v>
      </c>
      <c r="H14" s="34">
        <v>5</v>
      </c>
      <c r="I14" s="34">
        <v>3</v>
      </c>
      <c r="J14" s="34">
        <v>5</v>
      </c>
      <c r="K14" s="34">
        <v>1</v>
      </c>
      <c r="L14" s="34">
        <v>0</v>
      </c>
      <c r="M14" s="34">
        <v>3</v>
      </c>
      <c r="N14" s="34">
        <v>2</v>
      </c>
      <c r="O14" s="34">
        <v>0</v>
      </c>
      <c r="P14" s="22">
        <f>SUM(H14:O14)</f>
        <v>19</v>
      </c>
      <c r="Q14" s="21">
        <v>0</v>
      </c>
      <c r="R14" s="21">
        <v>3</v>
      </c>
      <c r="S14" s="21">
        <v>1</v>
      </c>
      <c r="T14" s="21">
        <v>1</v>
      </c>
      <c r="U14" s="21">
        <v>0</v>
      </c>
      <c r="V14" s="21">
        <v>1</v>
      </c>
      <c r="W14" s="21">
        <v>3</v>
      </c>
      <c r="X14" s="21">
        <v>0</v>
      </c>
      <c r="Y14" s="22">
        <f>SUM(Q14:X14)</f>
        <v>9</v>
      </c>
      <c r="Z14" s="21">
        <v>0</v>
      </c>
      <c r="AA14" s="21">
        <v>0</v>
      </c>
      <c r="AB14" s="21">
        <v>1</v>
      </c>
      <c r="AC14" s="21">
        <v>0</v>
      </c>
      <c r="AD14" s="21">
        <v>1</v>
      </c>
      <c r="AE14" s="21">
        <v>1</v>
      </c>
      <c r="AF14" s="21">
        <v>1</v>
      </c>
      <c r="AG14" s="21">
        <v>0</v>
      </c>
      <c r="AH14" s="22">
        <f>SUM(Z14:AG14)</f>
        <v>4</v>
      </c>
      <c r="AI14" s="22">
        <f>SUM(P14,Y14,AH14)</f>
        <v>32</v>
      </c>
      <c r="AK14" s="25">
        <f>COUNTIF(H14:AG14,0)</f>
        <v>9</v>
      </c>
      <c r="AL14" s="25">
        <f>COUNTIF(H14:AG14,1)</f>
        <v>8</v>
      </c>
      <c r="AM14" s="25">
        <f>COUNTIF(H14:AG14,2)</f>
        <v>1</v>
      </c>
      <c r="AN14" s="25">
        <f>COUNTIF(H14:AG14,3)</f>
        <v>4</v>
      </c>
      <c r="AO14" s="25">
        <f>COUNTIF(H14:AG14,5)</f>
        <v>2</v>
      </c>
      <c r="AP14" s="8"/>
    </row>
    <row r="15" spans="1:42" s="36" customFormat="1" ht="15.75" x14ac:dyDescent="0.25">
      <c r="A15" s="27" t="s">
        <v>15</v>
      </c>
      <c r="B15" s="40" t="s">
        <v>291</v>
      </c>
      <c r="C15" s="40" t="s">
        <v>176</v>
      </c>
      <c r="D15" s="39" t="s">
        <v>186</v>
      </c>
      <c r="E15" s="39" t="s">
        <v>122</v>
      </c>
      <c r="F15" s="39" t="s">
        <v>182</v>
      </c>
      <c r="G15" s="43">
        <v>9</v>
      </c>
      <c r="H15" s="21">
        <v>1</v>
      </c>
      <c r="I15" s="21">
        <v>0</v>
      </c>
      <c r="J15" s="21">
        <v>5</v>
      </c>
      <c r="K15" s="21">
        <v>1</v>
      </c>
      <c r="L15" s="21">
        <v>1</v>
      </c>
      <c r="M15" s="21">
        <v>0</v>
      </c>
      <c r="N15" s="21">
        <v>3</v>
      </c>
      <c r="O15" s="21">
        <v>2</v>
      </c>
      <c r="P15" s="22">
        <f>SUM(H15:O15)</f>
        <v>13</v>
      </c>
      <c r="Q15" s="21">
        <v>1</v>
      </c>
      <c r="R15" s="21">
        <v>3</v>
      </c>
      <c r="S15" s="21">
        <v>1</v>
      </c>
      <c r="T15" s="21">
        <v>1</v>
      </c>
      <c r="U15" s="21">
        <v>0</v>
      </c>
      <c r="V15" s="21">
        <v>2</v>
      </c>
      <c r="W15" s="21">
        <v>0</v>
      </c>
      <c r="X15" s="21">
        <v>1</v>
      </c>
      <c r="Y15" s="22">
        <f>SUM(Q15:X15)</f>
        <v>9</v>
      </c>
      <c r="Z15" s="21">
        <v>0</v>
      </c>
      <c r="AA15" s="21">
        <v>2</v>
      </c>
      <c r="AB15" s="21">
        <v>5</v>
      </c>
      <c r="AC15" s="21">
        <v>0</v>
      </c>
      <c r="AD15" s="21">
        <v>0</v>
      </c>
      <c r="AE15" s="21">
        <v>1</v>
      </c>
      <c r="AF15" s="21">
        <v>1</v>
      </c>
      <c r="AG15" s="21">
        <v>1</v>
      </c>
      <c r="AH15" s="22">
        <f>SUM(Z15:AG15)</f>
        <v>10</v>
      </c>
      <c r="AI15" s="22">
        <f>SUM(P15,Y15,AH15)</f>
        <v>32</v>
      </c>
      <c r="AJ15" s="22"/>
      <c r="AK15" s="25">
        <f>COUNTIF(H15:AG15,0)</f>
        <v>7</v>
      </c>
      <c r="AL15" s="25">
        <f>COUNTIF(H15:AG15,1)</f>
        <v>10</v>
      </c>
      <c r="AM15" s="25">
        <f>COUNTIF(H15:AG15,2)</f>
        <v>3</v>
      </c>
      <c r="AN15" s="25">
        <f>COUNTIF(H15:AG15,3)</f>
        <v>2</v>
      </c>
      <c r="AO15" s="25">
        <f>COUNTIF(H15:AG15,5)</f>
        <v>2</v>
      </c>
    </row>
    <row r="16" spans="1:42" s="36" customFormat="1" ht="15.75" x14ac:dyDescent="0.25">
      <c r="A16" s="27" t="s">
        <v>16</v>
      </c>
      <c r="B16" s="40" t="s">
        <v>191</v>
      </c>
      <c r="C16" s="40" t="s">
        <v>192</v>
      </c>
      <c r="D16" s="39" t="s">
        <v>186</v>
      </c>
      <c r="E16" s="45" t="s">
        <v>187</v>
      </c>
      <c r="F16" s="39" t="s">
        <v>183</v>
      </c>
      <c r="G16" s="43">
        <v>18</v>
      </c>
      <c r="H16" s="21">
        <v>1</v>
      </c>
      <c r="I16" s="21">
        <v>3</v>
      </c>
      <c r="J16" s="21">
        <v>1</v>
      </c>
      <c r="K16" s="21">
        <v>2</v>
      </c>
      <c r="L16" s="21">
        <v>1</v>
      </c>
      <c r="M16" s="21">
        <v>1</v>
      </c>
      <c r="N16" s="21">
        <v>3</v>
      </c>
      <c r="O16" s="21">
        <v>0</v>
      </c>
      <c r="P16" s="22">
        <f>SUM(H16:O16)</f>
        <v>12</v>
      </c>
      <c r="Q16" s="21">
        <v>1</v>
      </c>
      <c r="R16" s="21">
        <v>5</v>
      </c>
      <c r="S16" s="21">
        <v>1</v>
      </c>
      <c r="T16" s="21">
        <v>0</v>
      </c>
      <c r="U16" s="21">
        <v>0</v>
      </c>
      <c r="V16" s="21">
        <v>1</v>
      </c>
      <c r="W16" s="21">
        <v>2</v>
      </c>
      <c r="X16" s="21">
        <v>0</v>
      </c>
      <c r="Y16" s="22">
        <f>SUM(Q16:X16)</f>
        <v>10</v>
      </c>
      <c r="Z16" s="21">
        <v>1</v>
      </c>
      <c r="AA16" s="21">
        <v>2</v>
      </c>
      <c r="AB16" s="21">
        <v>2</v>
      </c>
      <c r="AC16" s="21">
        <v>0</v>
      </c>
      <c r="AD16" s="21">
        <v>0</v>
      </c>
      <c r="AE16" s="21">
        <v>5</v>
      </c>
      <c r="AF16" s="21">
        <v>5</v>
      </c>
      <c r="AG16" s="21">
        <v>0</v>
      </c>
      <c r="AH16" s="22">
        <f>SUM(Z16:AG16)</f>
        <v>15</v>
      </c>
      <c r="AI16" s="22">
        <f>SUM(P16,Y16,AH16)</f>
        <v>37</v>
      </c>
      <c r="AJ16" s="22"/>
      <c r="AK16" s="25"/>
      <c r="AL16" s="25"/>
      <c r="AM16" s="25"/>
      <c r="AN16" s="25"/>
      <c r="AO16" s="25"/>
    </row>
    <row r="17" spans="1:41" s="36" customFormat="1" ht="15.75" x14ac:dyDescent="0.25">
      <c r="A17" s="27" t="s">
        <v>17</v>
      </c>
      <c r="B17" s="40" t="s">
        <v>177</v>
      </c>
      <c r="C17" s="40" t="s">
        <v>178</v>
      </c>
      <c r="D17" s="39" t="s">
        <v>186</v>
      </c>
      <c r="E17" s="39" t="s">
        <v>122</v>
      </c>
      <c r="F17" s="39" t="s">
        <v>181</v>
      </c>
      <c r="G17" s="43">
        <v>10</v>
      </c>
      <c r="H17" s="21">
        <v>0</v>
      </c>
      <c r="I17" s="21">
        <v>3</v>
      </c>
      <c r="J17" s="21">
        <v>5</v>
      </c>
      <c r="K17" s="21">
        <v>0</v>
      </c>
      <c r="L17" s="21">
        <v>3</v>
      </c>
      <c r="M17" s="21">
        <v>3</v>
      </c>
      <c r="N17" s="21">
        <v>5</v>
      </c>
      <c r="O17" s="21">
        <v>5</v>
      </c>
      <c r="P17" s="22">
        <f>SUM(H17:O17)</f>
        <v>24</v>
      </c>
      <c r="Q17" s="21">
        <v>0</v>
      </c>
      <c r="R17" s="21">
        <v>2</v>
      </c>
      <c r="S17" s="21">
        <v>3</v>
      </c>
      <c r="T17" s="21">
        <v>3</v>
      </c>
      <c r="U17" s="21">
        <v>0</v>
      </c>
      <c r="V17" s="21">
        <v>2</v>
      </c>
      <c r="W17" s="21">
        <v>3</v>
      </c>
      <c r="X17" s="21">
        <v>3</v>
      </c>
      <c r="Y17" s="22">
        <f>SUM(Q17:X17)</f>
        <v>16</v>
      </c>
      <c r="Z17" s="21">
        <v>1</v>
      </c>
      <c r="AA17" s="21">
        <v>1</v>
      </c>
      <c r="AB17" s="21">
        <v>5</v>
      </c>
      <c r="AC17" s="21">
        <v>1</v>
      </c>
      <c r="AD17" s="21">
        <v>1</v>
      </c>
      <c r="AE17" s="21">
        <v>2</v>
      </c>
      <c r="AF17" s="21">
        <v>3</v>
      </c>
      <c r="AG17" s="21">
        <v>3</v>
      </c>
      <c r="AH17" s="22">
        <f>SUM(Z17:AG17)</f>
        <v>17</v>
      </c>
      <c r="AI17" s="22">
        <f>SUM(P17,Y17,AH17)</f>
        <v>57</v>
      </c>
      <c r="AJ17" s="22"/>
      <c r="AK17" s="25"/>
      <c r="AL17" s="25"/>
      <c r="AM17" s="25"/>
      <c r="AN17" s="25"/>
      <c r="AO17" s="25"/>
    </row>
    <row r="18" spans="1:41" s="36" customFormat="1" ht="15.75" x14ac:dyDescent="0.25">
      <c r="A18" s="27" t="s">
        <v>18</v>
      </c>
      <c r="B18" s="40" t="s">
        <v>238</v>
      </c>
      <c r="C18" s="40" t="s">
        <v>239</v>
      </c>
      <c r="D18" s="39" t="s">
        <v>186</v>
      </c>
      <c r="E18" s="39" t="s">
        <v>122</v>
      </c>
      <c r="F18" s="39" t="s">
        <v>184</v>
      </c>
      <c r="G18" s="43">
        <v>14</v>
      </c>
      <c r="H18" s="21">
        <v>3</v>
      </c>
      <c r="I18" s="21">
        <v>3</v>
      </c>
      <c r="J18" s="21">
        <v>5</v>
      </c>
      <c r="K18" s="21">
        <v>0</v>
      </c>
      <c r="L18" s="21">
        <v>3</v>
      </c>
      <c r="M18" s="21">
        <v>3</v>
      </c>
      <c r="N18" s="21">
        <v>3</v>
      </c>
      <c r="O18" s="21">
        <v>3</v>
      </c>
      <c r="P18" s="22">
        <f t="shared" ref="P18" si="0">SUM(H18:O18)</f>
        <v>23</v>
      </c>
      <c r="Q18" s="21">
        <v>1</v>
      </c>
      <c r="R18" s="21">
        <v>3</v>
      </c>
      <c r="S18" s="21">
        <v>2</v>
      </c>
      <c r="T18" s="21">
        <v>2</v>
      </c>
      <c r="U18" s="21">
        <v>5</v>
      </c>
      <c r="V18" s="21">
        <v>3</v>
      </c>
      <c r="W18" s="21">
        <v>3</v>
      </c>
      <c r="X18" s="21">
        <v>1</v>
      </c>
      <c r="Y18" s="22">
        <f t="shared" ref="Y18" si="1">SUM(Q18:X18)</f>
        <v>20</v>
      </c>
      <c r="Z18" s="21">
        <v>1</v>
      </c>
      <c r="AA18" s="21">
        <v>3</v>
      </c>
      <c r="AB18" s="21">
        <v>3</v>
      </c>
      <c r="AC18" s="21">
        <v>1</v>
      </c>
      <c r="AD18" s="21">
        <v>3</v>
      </c>
      <c r="AE18" s="21">
        <v>5</v>
      </c>
      <c r="AF18" s="21">
        <v>3</v>
      </c>
      <c r="AG18" s="21">
        <v>5</v>
      </c>
      <c r="AH18" s="22">
        <f t="shared" ref="AH18" si="2">SUM(Z18:AG18)</f>
        <v>24</v>
      </c>
      <c r="AI18" s="22">
        <f t="shared" ref="AI18" si="3">SUM(P18,Y18,AH18)</f>
        <v>67</v>
      </c>
      <c r="AJ18" s="22"/>
      <c r="AK18" s="25"/>
      <c r="AL18" s="25"/>
      <c r="AM18" s="25"/>
      <c r="AN18" s="25"/>
      <c r="AO18" s="25"/>
    </row>
    <row r="19" spans="1:41" s="36" customFormat="1" ht="15.75" x14ac:dyDescent="0.25">
      <c r="A19" s="27"/>
      <c r="B19" s="40"/>
      <c r="C19" s="40"/>
      <c r="D19" s="39"/>
      <c r="E19" s="39"/>
      <c r="F19" s="39"/>
      <c r="G19" s="43"/>
      <c r="H19" s="21"/>
      <c r="I19" s="21"/>
      <c r="J19" s="21"/>
      <c r="K19" s="21"/>
      <c r="L19" s="21"/>
      <c r="M19" s="21"/>
      <c r="N19" s="21"/>
      <c r="O19" s="21"/>
      <c r="P19" s="22"/>
      <c r="Q19" s="21"/>
      <c r="R19" s="21"/>
      <c r="S19" s="21"/>
      <c r="T19" s="21"/>
      <c r="U19" s="21"/>
      <c r="V19" s="21"/>
      <c r="W19" s="21"/>
      <c r="X19" s="21"/>
      <c r="Y19" s="22"/>
      <c r="Z19" s="21"/>
      <c r="AA19" s="21"/>
      <c r="AB19" s="21"/>
      <c r="AC19" s="21"/>
      <c r="AD19" s="21"/>
      <c r="AE19" s="21"/>
      <c r="AF19" s="21"/>
      <c r="AG19" s="21"/>
      <c r="AH19" s="22"/>
      <c r="AI19" s="22"/>
      <c r="AJ19" s="22"/>
      <c r="AK19" s="25"/>
      <c r="AL19" s="25"/>
      <c r="AM19" s="25"/>
      <c r="AN19" s="25"/>
      <c r="AO19" s="25"/>
    </row>
    <row r="20" spans="1:41" s="36" customFormat="1" ht="15.75" x14ac:dyDescent="0.25">
      <c r="A20" s="27"/>
      <c r="B20" s="40"/>
      <c r="C20" s="40"/>
      <c r="D20" s="39"/>
      <c r="E20" s="39"/>
      <c r="F20" s="39"/>
      <c r="G20" s="43"/>
      <c r="H20" s="21"/>
      <c r="I20" s="21"/>
      <c r="J20" s="21"/>
      <c r="K20" s="21"/>
      <c r="L20" s="21"/>
      <c r="M20" s="21"/>
      <c r="N20" s="21"/>
      <c r="O20" s="21"/>
      <c r="P20" s="22"/>
      <c r="Q20" s="21"/>
      <c r="R20" s="21"/>
      <c r="S20" s="21"/>
      <c r="T20" s="21"/>
      <c r="U20" s="21"/>
      <c r="V20" s="21"/>
      <c r="W20" s="21"/>
      <c r="X20" s="21"/>
      <c r="Y20" s="22"/>
      <c r="Z20" s="21"/>
      <c r="AA20" s="21"/>
      <c r="AB20" s="21"/>
      <c r="AC20" s="21"/>
      <c r="AD20" s="21"/>
      <c r="AE20" s="21"/>
      <c r="AF20" s="21"/>
      <c r="AG20" s="21"/>
      <c r="AH20" s="22"/>
      <c r="AI20" s="22"/>
      <c r="AJ20" s="22"/>
      <c r="AK20" s="25"/>
      <c r="AL20" s="25"/>
      <c r="AM20" s="25"/>
      <c r="AN20" s="25"/>
      <c r="AO20" s="25"/>
    </row>
    <row r="21" spans="1:41" s="36" customFormat="1" ht="14.25" x14ac:dyDescent="0.2">
      <c r="B21" s="3" t="s">
        <v>2</v>
      </c>
      <c r="C21" s="3"/>
      <c r="D21" s="35">
        <v>10</v>
      </c>
      <c r="E21" s="38"/>
    </row>
    <row r="22" spans="1:41" s="36" customFormat="1" ht="14.25" x14ac:dyDescent="0.2">
      <c r="B22" s="3" t="s">
        <v>3</v>
      </c>
      <c r="C22" s="3"/>
      <c r="D22" s="35">
        <v>10</v>
      </c>
      <c r="E22" s="38"/>
    </row>
    <row r="23" spans="1:41" s="36" customFormat="1" ht="14.25" x14ac:dyDescent="0.2">
      <c r="B23" s="3" t="s">
        <v>4</v>
      </c>
      <c r="C23" s="3"/>
      <c r="D23" s="35">
        <f>SUM(D21-D22)</f>
        <v>0</v>
      </c>
      <c r="E23" s="38"/>
    </row>
    <row r="24" spans="1:41" s="36" customFormat="1" x14ac:dyDescent="0.2">
      <c r="E24" s="38"/>
    </row>
    <row r="25" spans="1:41" s="36" customFormat="1" x14ac:dyDescent="0.2">
      <c r="E25" s="38"/>
    </row>
    <row r="26" spans="1:41" s="36" customFormat="1" x14ac:dyDescent="0.2">
      <c r="E26" s="39"/>
      <c r="F26" s="40"/>
      <c r="G26" s="40"/>
      <c r="H26" s="40"/>
      <c r="I26" s="40"/>
      <c r="J26" s="40"/>
      <c r="K26" s="40"/>
      <c r="L26" s="40"/>
    </row>
    <row r="27" spans="1:41" s="36" customFormat="1" x14ac:dyDescent="0.2">
      <c r="E27" s="39"/>
      <c r="F27" s="39"/>
      <c r="G27" s="40"/>
      <c r="H27" s="40"/>
      <c r="I27" s="40"/>
      <c r="J27" s="40"/>
      <c r="K27" s="40"/>
      <c r="L27" s="40"/>
    </row>
    <row r="28" spans="1:41" s="36" customFormat="1" x14ac:dyDescent="0.2">
      <c r="E28" s="39"/>
      <c r="F28" s="39"/>
      <c r="G28" s="40"/>
      <c r="H28" s="40"/>
      <c r="I28" s="40"/>
      <c r="J28" s="40"/>
      <c r="K28" s="40"/>
      <c r="L28" s="40"/>
    </row>
    <row r="29" spans="1:41" s="36" customFormat="1" x14ac:dyDescent="0.2">
      <c r="E29" s="39"/>
      <c r="F29" s="39"/>
      <c r="G29" s="40"/>
      <c r="H29" s="40"/>
      <c r="I29" s="40"/>
      <c r="J29" s="40"/>
      <c r="K29" s="40"/>
      <c r="L29" s="40"/>
    </row>
    <row r="30" spans="1:41" s="36" customFormat="1" x14ac:dyDescent="0.2">
      <c r="E30" s="39"/>
      <c r="F30" s="39"/>
      <c r="G30" s="40"/>
      <c r="H30" s="40"/>
      <c r="I30" s="40"/>
      <c r="J30" s="40"/>
      <c r="K30" s="40"/>
      <c r="L30" s="40"/>
    </row>
    <row r="31" spans="1:41" s="36" customFormat="1" x14ac:dyDescent="0.2">
      <c r="E31" s="39"/>
      <c r="F31" s="39"/>
      <c r="G31" s="40"/>
      <c r="H31" s="40"/>
      <c r="I31" s="40"/>
      <c r="J31" s="40"/>
      <c r="K31" s="40"/>
      <c r="L31" s="40"/>
    </row>
    <row r="32" spans="1:41" s="36" customFormat="1" x14ac:dyDescent="0.2">
      <c r="E32" s="39"/>
      <c r="F32" s="39"/>
      <c r="G32" s="40"/>
      <c r="H32" s="40"/>
      <c r="I32" s="40"/>
      <c r="J32" s="40"/>
      <c r="K32" s="40"/>
      <c r="L32" s="40"/>
    </row>
    <row r="33" spans="5:12" s="36" customFormat="1" x14ac:dyDescent="0.2">
      <c r="E33" s="39"/>
      <c r="F33" s="39"/>
      <c r="G33" s="40"/>
      <c r="H33" s="40"/>
      <c r="I33" s="40"/>
      <c r="J33" s="40"/>
      <c r="K33" s="40"/>
      <c r="L33" s="40"/>
    </row>
    <row r="34" spans="5:12" s="36" customFormat="1" x14ac:dyDescent="0.2">
      <c r="E34" s="39"/>
      <c r="F34" s="39"/>
      <c r="G34" s="40"/>
      <c r="H34" s="40"/>
      <c r="I34" s="40"/>
      <c r="J34" s="40"/>
      <c r="K34" s="40"/>
      <c r="L34" s="40"/>
    </row>
    <row r="35" spans="5:12" s="36" customFormat="1" x14ac:dyDescent="0.2">
      <c r="E35" s="39"/>
      <c r="F35" s="39"/>
      <c r="G35" s="40"/>
      <c r="H35" s="40"/>
      <c r="I35" s="40"/>
      <c r="J35" s="40"/>
      <c r="K35" s="40"/>
      <c r="L35" s="40"/>
    </row>
    <row r="36" spans="5:12" s="36" customFormat="1" x14ac:dyDescent="0.2">
      <c r="E36" s="39"/>
      <c r="F36" s="40"/>
      <c r="G36" s="40"/>
      <c r="H36" s="40"/>
      <c r="I36" s="40"/>
      <c r="J36" s="40"/>
      <c r="K36" s="40"/>
      <c r="L36" s="40"/>
    </row>
    <row r="37" spans="5:12" s="36" customFormat="1" x14ac:dyDescent="0.2">
      <c r="E37" s="38"/>
    </row>
    <row r="38" spans="5:12" s="36" customFormat="1" x14ac:dyDescent="0.2">
      <c r="E38" s="38"/>
    </row>
    <row r="39" spans="5:12" s="36" customFormat="1" x14ac:dyDescent="0.2">
      <c r="E39" s="38"/>
    </row>
    <row r="40" spans="5:12" s="36" customFormat="1" x14ac:dyDescent="0.2">
      <c r="E40" s="38"/>
    </row>
    <row r="41" spans="5:12" s="36" customFormat="1" x14ac:dyDescent="0.2">
      <c r="E41" s="38"/>
    </row>
    <row r="42" spans="5:12" s="36" customFormat="1" x14ac:dyDescent="0.2">
      <c r="E42" s="38"/>
    </row>
    <row r="43" spans="5:12" s="36" customFormat="1" x14ac:dyDescent="0.2">
      <c r="E43" s="38"/>
    </row>
    <row r="44" spans="5:12" s="36" customFormat="1" x14ac:dyDescent="0.2">
      <c r="E44" s="38"/>
    </row>
    <row r="45" spans="5:12" s="36" customFormat="1" x14ac:dyDescent="0.2">
      <c r="E45" s="38"/>
    </row>
    <row r="46" spans="5:12" s="36" customFormat="1" x14ac:dyDescent="0.2">
      <c r="E46" s="38"/>
    </row>
    <row r="47" spans="5:12" s="36" customFormat="1" x14ac:dyDescent="0.2">
      <c r="E47" s="38"/>
    </row>
    <row r="48" spans="5:12" s="36" customFormat="1" x14ac:dyDescent="0.2">
      <c r="E48" s="38"/>
    </row>
  </sheetData>
  <mergeCells count="4">
    <mergeCell ref="H7:O7"/>
    <mergeCell ref="Q7:X7"/>
    <mergeCell ref="Z7:AG7"/>
    <mergeCell ref="B8:C8"/>
  </mergeCells>
  <phoneticPr fontId="8" type="noConversion"/>
  <pageMargins left="0.7" right="0.7" top="0.75" bottom="0.75" header="0.3" footer="0.3"/>
  <pageSetup paperSize="9" scale="32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541F6-6F5F-47C2-8B9A-BDA84A247302}">
  <sheetPr>
    <pageSetUpPr fitToPage="1"/>
  </sheetPr>
  <dimension ref="A2:AG15"/>
  <sheetViews>
    <sheetView workbookViewId="0">
      <selection activeCell="H29" sqref="H29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4.85546875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26" width="9.140625" style="36"/>
    <col min="27" max="27" width="10.85546875" style="36" bestFit="1" customWidth="1"/>
    <col min="28" max="28" width="10.85546875" style="36" customWidth="1"/>
    <col min="29" max="16384" width="9.140625" style="36"/>
  </cols>
  <sheetData>
    <row r="2" spans="1:33" s="55" customFormat="1" ht="20.25" x14ac:dyDescent="0.3">
      <c r="A2" s="55" t="s">
        <v>324</v>
      </c>
    </row>
    <row r="3" spans="1:33" s="55" customFormat="1" ht="20.25" x14ac:dyDescent="0.3"/>
    <row r="4" spans="1:33" s="57" customFormat="1" ht="15.75" x14ac:dyDescent="0.25">
      <c r="A4" s="57" t="s">
        <v>325</v>
      </c>
    </row>
    <row r="6" spans="1:33" ht="34.5" thickBot="1" x14ac:dyDescent="0.25">
      <c r="B6" s="47" t="s">
        <v>162</v>
      </c>
      <c r="C6" s="48"/>
    </row>
    <row r="7" spans="1:33" ht="15.75" thickBot="1" x14ac:dyDescent="0.25">
      <c r="H7" s="49" t="s">
        <v>144</v>
      </c>
      <c r="I7" s="50"/>
      <c r="J7" s="50"/>
      <c r="K7" s="50"/>
      <c r="L7" s="50"/>
      <c r="M7" s="51" t="s">
        <v>147</v>
      </c>
      <c r="N7" s="49" t="s">
        <v>145</v>
      </c>
      <c r="O7" s="50"/>
      <c r="P7" s="50"/>
      <c r="Q7" s="50"/>
      <c r="R7" s="50"/>
      <c r="S7" s="51" t="s">
        <v>148</v>
      </c>
      <c r="T7" s="49" t="s">
        <v>146</v>
      </c>
      <c r="U7" s="50"/>
      <c r="V7" s="50"/>
      <c r="W7" s="50"/>
      <c r="X7" s="50"/>
      <c r="Y7" s="51" t="s">
        <v>149</v>
      </c>
      <c r="Z7" s="52" t="s">
        <v>150</v>
      </c>
      <c r="AA7" s="37"/>
      <c r="AB7" s="16"/>
      <c r="AC7" s="7"/>
    </row>
    <row r="8" spans="1:33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32"/>
      <c r="N8" s="22">
        <v>1</v>
      </c>
      <c r="O8" s="22">
        <v>2</v>
      </c>
      <c r="P8" s="22">
        <v>3</v>
      </c>
      <c r="Q8" s="22">
        <v>4</v>
      </c>
      <c r="R8" s="22">
        <v>5</v>
      </c>
      <c r="S8" s="32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32"/>
      <c r="Z8" s="32"/>
      <c r="AA8" s="32"/>
      <c r="AB8" s="33">
        <v>0</v>
      </c>
      <c r="AC8" s="33">
        <v>1</v>
      </c>
      <c r="AD8" s="33">
        <v>2</v>
      </c>
      <c r="AE8" s="33">
        <v>3</v>
      </c>
      <c r="AF8" s="33">
        <v>5</v>
      </c>
    </row>
    <row r="9" spans="1:33" ht="15.75" x14ac:dyDescent="0.2">
      <c r="B9" s="35"/>
      <c r="C9" s="35"/>
      <c r="G9" s="22"/>
      <c r="H9" s="21"/>
      <c r="I9" s="21"/>
      <c r="J9" s="21"/>
      <c r="K9" s="21"/>
      <c r="L9" s="21"/>
      <c r="M9" s="22"/>
      <c r="N9" s="21"/>
      <c r="O9" s="21"/>
      <c r="P9" s="21"/>
      <c r="Q9" s="21"/>
      <c r="R9" s="21"/>
      <c r="S9" s="22"/>
      <c r="T9" s="21"/>
      <c r="U9" s="21"/>
      <c r="V9" s="21"/>
      <c r="W9" s="21"/>
      <c r="X9" s="21"/>
      <c r="Y9" s="22"/>
      <c r="Z9" s="22"/>
      <c r="AA9" s="22"/>
      <c r="AB9" s="21"/>
      <c r="AC9" s="21"/>
      <c r="AD9" s="21"/>
      <c r="AE9" s="21"/>
      <c r="AF9" s="21"/>
    </row>
    <row r="10" spans="1:33" ht="15.75" x14ac:dyDescent="0.25">
      <c r="A10" s="27" t="s">
        <v>53</v>
      </c>
      <c r="B10" s="40" t="s">
        <v>283</v>
      </c>
      <c r="C10" s="40" t="s">
        <v>262</v>
      </c>
      <c r="D10" s="21" t="s">
        <v>186</v>
      </c>
      <c r="E10" s="39" t="s">
        <v>122</v>
      </c>
      <c r="F10" s="39" t="s">
        <v>184</v>
      </c>
      <c r="G10" s="43">
        <v>165</v>
      </c>
      <c r="H10" s="21">
        <v>1</v>
      </c>
      <c r="I10" s="21">
        <v>5</v>
      </c>
      <c r="J10" s="21">
        <v>5</v>
      </c>
      <c r="K10" s="21">
        <v>0</v>
      </c>
      <c r="L10" s="21">
        <v>0</v>
      </c>
      <c r="M10" s="22">
        <f>SUM(H10:L10)</f>
        <v>11</v>
      </c>
      <c r="N10" s="21">
        <v>0</v>
      </c>
      <c r="O10" s="21">
        <v>2</v>
      </c>
      <c r="P10" s="21">
        <v>5</v>
      </c>
      <c r="Q10" s="21">
        <v>0</v>
      </c>
      <c r="R10" s="21">
        <v>0</v>
      </c>
      <c r="S10" s="22">
        <f>SUM(N10:R10)</f>
        <v>7</v>
      </c>
      <c r="T10" s="21">
        <v>0</v>
      </c>
      <c r="U10" s="21">
        <v>0</v>
      </c>
      <c r="V10" s="21">
        <v>3</v>
      </c>
      <c r="W10" s="21">
        <v>0</v>
      </c>
      <c r="X10" s="21">
        <v>0</v>
      </c>
      <c r="Y10" s="22">
        <f>SUM(T10:X10)</f>
        <v>3</v>
      </c>
      <c r="Z10" s="22">
        <f>SUM(M10,S10,Y10)</f>
        <v>21</v>
      </c>
      <c r="AA10" s="22"/>
      <c r="AB10" s="25">
        <f>COUNTIF(H10:X10,0)</f>
        <v>9</v>
      </c>
      <c r="AC10" s="25">
        <f>COUNTIF(H10:X10,1)</f>
        <v>1</v>
      </c>
      <c r="AD10" s="25">
        <f>COUNTIF(H10:X10,2)</f>
        <v>1</v>
      </c>
      <c r="AE10" s="25">
        <f>COUNTIF(H10:X10,3)</f>
        <v>1</v>
      </c>
      <c r="AF10" s="25">
        <f>COUNTIF(H10:X10,5)</f>
        <v>3</v>
      </c>
    </row>
    <row r="11" spans="1:33" ht="15" x14ac:dyDescent="0.2">
      <c r="A11" s="27"/>
      <c r="B11" s="40"/>
      <c r="C11" s="40"/>
      <c r="D11" s="39"/>
      <c r="E11" s="39"/>
      <c r="F11" s="39"/>
      <c r="G11" s="41"/>
      <c r="AC11" s="8"/>
      <c r="AD11" s="8"/>
      <c r="AE11" s="8"/>
      <c r="AF11" s="8"/>
      <c r="AG11" s="8"/>
    </row>
    <row r="12" spans="1:33" ht="14.25" x14ac:dyDescent="0.2">
      <c r="AC12" s="8"/>
      <c r="AD12" s="8"/>
      <c r="AE12" s="8"/>
      <c r="AF12" s="8"/>
      <c r="AG12" s="8"/>
    </row>
    <row r="13" spans="1:33" ht="14.25" x14ac:dyDescent="0.2">
      <c r="B13" s="3" t="s">
        <v>2</v>
      </c>
      <c r="C13" s="3"/>
      <c r="D13" s="35">
        <v>1</v>
      </c>
      <c r="AC13" s="8"/>
      <c r="AD13" s="8"/>
      <c r="AE13" s="8"/>
      <c r="AF13" s="8"/>
      <c r="AG13" s="8"/>
    </row>
    <row r="14" spans="1:33" ht="14.25" x14ac:dyDescent="0.2">
      <c r="B14" s="3" t="s">
        <v>3</v>
      </c>
      <c r="C14" s="3"/>
      <c r="D14" s="35">
        <v>1</v>
      </c>
    </row>
    <row r="15" spans="1:33" ht="14.25" x14ac:dyDescent="0.2">
      <c r="B15" s="3" t="s">
        <v>4</v>
      </c>
      <c r="C15" s="3"/>
      <c r="D15" s="35">
        <f>SUM(D13-D14)</f>
        <v>0</v>
      </c>
    </row>
  </sheetData>
  <mergeCells count="5">
    <mergeCell ref="H7:L7"/>
    <mergeCell ref="N7:R7"/>
    <mergeCell ref="T7:X7"/>
    <mergeCell ref="B8:C8"/>
    <mergeCell ref="B6:C6"/>
  </mergeCells>
  <phoneticPr fontId="8" type="noConversion"/>
  <pageMargins left="0.7" right="0.7" top="0.75" bottom="0.75" header="0.3" footer="0.3"/>
  <pageSetup paperSize="9" scale="47" orientation="landscape" horizontalDpi="0" verticalDpi="0" r:id="rId1"/>
  <ignoredErrors>
    <ignoredError sqref="A1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7FCF-0CFC-460D-9204-4AD855EE3903}">
  <sheetPr>
    <pageSetUpPr fitToPage="1"/>
  </sheetPr>
  <dimension ref="A2:AP15"/>
  <sheetViews>
    <sheetView workbookViewId="0">
      <selection activeCell="E28" sqref="E28"/>
    </sheetView>
  </sheetViews>
  <sheetFormatPr defaultRowHeight="12.75" x14ac:dyDescent="0.2"/>
  <cols>
    <col min="1" max="1" width="9.140625" style="36"/>
    <col min="2" max="2" width="20.7109375" style="36" customWidth="1"/>
    <col min="3" max="3" width="12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customFormat="1" x14ac:dyDescent="0.2">
      <c r="AJ5" s="36"/>
    </row>
    <row r="6" spans="1:42" ht="34.5" thickBot="1" x14ac:dyDescent="0.25">
      <c r="B6" s="47" t="s">
        <v>167</v>
      </c>
      <c r="C6" s="48"/>
    </row>
    <row r="7" spans="1:42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ht="15.75" x14ac:dyDescent="0.2">
      <c r="B9" s="35"/>
      <c r="C9" s="35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ht="15.75" x14ac:dyDescent="0.2">
      <c r="A10" s="27" t="s">
        <v>53</v>
      </c>
      <c r="B10" s="40" t="s">
        <v>230</v>
      </c>
      <c r="C10" s="40" t="s">
        <v>203</v>
      </c>
      <c r="D10" s="39" t="s">
        <v>185</v>
      </c>
      <c r="E10" s="39" t="s">
        <v>76</v>
      </c>
      <c r="F10" s="39" t="s">
        <v>180</v>
      </c>
      <c r="G10" s="22">
        <v>38</v>
      </c>
      <c r="H10" s="21">
        <v>2</v>
      </c>
      <c r="I10" s="21">
        <v>3</v>
      </c>
      <c r="J10" s="21">
        <v>5</v>
      </c>
      <c r="K10" s="21">
        <v>3</v>
      </c>
      <c r="L10" s="21">
        <v>1</v>
      </c>
      <c r="M10" s="21">
        <v>5</v>
      </c>
      <c r="N10" s="21">
        <v>0</v>
      </c>
      <c r="O10" s="21">
        <v>5</v>
      </c>
      <c r="P10" s="22">
        <f>SUM(H10:O10)</f>
        <v>24</v>
      </c>
      <c r="Q10" s="21">
        <v>1</v>
      </c>
      <c r="R10" s="21">
        <v>3</v>
      </c>
      <c r="S10" s="21">
        <v>3</v>
      </c>
      <c r="T10" s="21">
        <v>1</v>
      </c>
      <c r="U10" s="21">
        <v>1</v>
      </c>
      <c r="V10" s="21">
        <v>3</v>
      </c>
      <c r="W10" s="21">
        <v>1</v>
      </c>
      <c r="X10" s="21">
        <v>3</v>
      </c>
      <c r="Y10" s="22">
        <f>SUM(Q10:X10)</f>
        <v>16</v>
      </c>
      <c r="Z10" s="21">
        <v>1</v>
      </c>
      <c r="AA10" s="21">
        <v>3</v>
      </c>
      <c r="AB10" s="21">
        <v>3</v>
      </c>
      <c r="AC10" s="21">
        <v>3</v>
      </c>
      <c r="AD10" s="21">
        <v>1</v>
      </c>
      <c r="AE10" s="21">
        <v>3</v>
      </c>
      <c r="AF10" s="21">
        <v>2</v>
      </c>
      <c r="AG10" s="21">
        <v>3</v>
      </c>
      <c r="AH10" s="22">
        <f>SUM(Z10:AG10)</f>
        <v>19</v>
      </c>
      <c r="AI10" s="22">
        <f>SUM(P10,Y10,AH10)</f>
        <v>59</v>
      </c>
      <c r="AJ10" s="22"/>
      <c r="AK10" s="25">
        <f>COUNTIF(H10:AG10,0)</f>
        <v>1</v>
      </c>
      <c r="AL10" s="25">
        <f>COUNTIF(H10:AG10,1)</f>
        <v>7</v>
      </c>
      <c r="AM10" s="25">
        <f>COUNTIF(H10:AG10,2)</f>
        <v>2</v>
      </c>
      <c r="AN10" s="25">
        <f>COUNTIF(H10:AG10,3)</f>
        <v>11</v>
      </c>
      <c r="AO10" s="25">
        <f>COUNTIF(H10:AG10,5)</f>
        <v>3</v>
      </c>
    </row>
    <row r="11" spans="1:42" ht="14.25" x14ac:dyDescent="0.2">
      <c r="AL11" s="8"/>
      <c r="AM11" s="8"/>
      <c r="AN11" s="8"/>
      <c r="AO11" s="8"/>
      <c r="AP11" s="8"/>
    </row>
    <row r="12" spans="1:42" ht="14.25" x14ac:dyDescent="0.2">
      <c r="AL12" s="8"/>
      <c r="AM12" s="8"/>
      <c r="AN12" s="8"/>
      <c r="AO12" s="8"/>
      <c r="AP12" s="8"/>
    </row>
    <row r="13" spans="1:42" ht="14.25" x14ac:dyDescent="0.2">
      <c r="B13" s="3" t="s">
        <v>2</v>
      </c>
      <c r="C13" s="3"/>
      <c r="D13" s="35">
        <v>1</v>
      </c>
    </row>
    <row r="14" spans="1:42" ht="14.25" x14ac:dyDescent="0.2">
      <c r="B14" s="3" t="s">
        <v>3</v>
      </c>
      <c r="C14" s="3"/>
      <c r="D14" s="35">
        <v>1</v>
      </c>
    </row>
    <row r="15" spans="1:42" ht="14.25" x14ac:dyDescent="0.2">
      <c r="B15" s="3" t="s">
        <v>4</v>
      </c>
      <c r="C15" s="3"/>
      <c r="D15" s="35">
        <f>SUM(D13-D14)</f>
        <v>0</v>
      </c>
    </row>
  </sheetData>
  <mergeCells count="5">
    <mergeCell ref="H7:O7"/>
    <mergeCell ref="Q7:X7"/>
    <mergeCell ref="Z7:AG7"/>
    <mergeCell ref="B8:C8"/>
    <mergeCell ref="B6:C6"/>
  </mergeCells>
  <pageMargins left="0.7" right="0.7" top="0.75" bottom="0.75" header="0.3" footer="0.3"/>
  <pageSetup paperSize="9" scale="3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6236-56CE-4827-A1ED-5F3F3DCD8868}">
  <sheetPr>
    <pageSetUpPr fitToPage="1"/>
  </sheetPr>
  <dimension ref="A1:AP17"/>
  <sheetViews>
    <sheetView workbookViewId="0">
      <selection activeCell="K30" sqref="K30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5.85546875" style="36" customWidth="1"/>
    <col min="4" max="4" width="13.5703125" style="36" customWidth="1"/>
    <col min="5" max="5" width="14.42578125" style="36" customWidth="1"/>
    <col min="6" max="6" width="16.7109375" style="36" bestFit="1" customWidth="1"/>
    <col min="7" max="7" width="15" style="36" customWidth="1"/>
    <col min="8" max="34" width="9.140625" style="36"/>
    <col min="35" max="35" width="12" style="36" bestFit="1" customWidth="1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47" t="s">
        <v>160</v>
      </c>
      <c r="C6" s="4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">
      <c r="B9" s="35"/>
      <c r="C9" s="35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s="36" customFormat="1" ht="15.75" x14ac:dyDescent="0.25">
      <c r="A10" s="27" t="s">
        <v>53</v>
      </c>
      <c r="B10" s="40" t="s">
        <v>233</v>
      </c>
      <c r="C10" s="40" t="s">
        <v>234</v>
      </c>
      <c r="D10" s="39" t="s">
        <v>229</v>
      </c>
      <c r="E10" s="39" t="s">
        <v>187</v>
      </c>
      <c r="F10" s="39" t="s">
        <v>227</v>
      </c>
      <c r="G10" s="43">
        <v>106</v>
      </c>
      <c r="H10" s="21">
        <v>0</v>
      </c>
      <c r="I10" s="21">
        <v>1</v>
      </c>
      <c r="J10" s="21">
        <v>0</v>
      </c>
      <c r="K10" s="21">
        <v>0</v>
      </c>
      <c r="L10" s="21">
        <v>1</v>
      </c>
      <c r="M10" s="21">
        <v>0</v>
      </c>
      <c r="N10" s="21">
        <v>0</v>
      </c>
      <c r="O10" s="21">
        <v>0</v>
      </c>
      <c r="P10" s="22">
        <f>SUM(H10:O10)</f>
        <v>2</v>
      </c>
      <c r="Q10" s="21">
        <v>1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>SUM(Q10:X10)</f>
        <v>1</v>
      </c>
      <c r="Z10" s="21">
        <v>0</v>
      </c>
      <c r="AA10" s="21">
        <v>1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f>SUM(Z10:AG10)</f>
        <v>1</v>
      </c>
      <c r="AI10" s="22">
        <f>SUM(P10,Y10,AH10)</f>
        <v>4</v>
      </c>
      <c r="AJ10" s="22"/>
      <c r="AK10" s="25">
        <f>COUNTIF(H10:AG10,0)</f>
        <v>20</v>
      </c>
      <c r="AL10" s="25">
        <f>COUNTIF(H10:AG10,1)</f>
        <v>5</v>
      </c>
      <c r="AM10" s="25">
        <f>COUNTIF(H10:AG10,2)</f>
        <v>1</v>
      </c>
      <c r="AN10" s="25">
        <f>COUNTIF(H10:AG10,3)</f>
        <v>0</v>
      </c>
      <c r="AO10" s="25">
        <f>COUNTIF(H10:AG10,5)</f>
        <v>0</v>
      </c>
    </row>
    <row r="11" spans="1:42" s="36" customFormat="1" ht="15.75" x14ac:dyDescent="0.25">
      <c r="A11" s="27" t="s">
        <v>46</v>
      </c>
      <c r="B11" s="40" t="s">
        <v>236</v>
      </c>
      <c r="C11" s="40" t="s">
        <v>237</v>
      </c>
      <c r="D11" s="39" t="s">
        <v>186</v>
      </c>
      <c r="E11" s="39" t="s">
        <v>76</v>
      </c>
      <c r="F11" s="39" t="s">
        <v>184</v>
      </c>
      <c r="G11" s="43">
        <v>108</v>
      </c>
      <c r="H11" s="21">
        <v>1</v>
      </c>
      <c r="I11" s="21">
        <v>3</v>
      </c>
      <c r="J11" s="21">
        <v>0</v>
      </c>
      <c r="K11" s="21">
        <v>2</v>
      </c>
      <c r="L11" s="21">
        <v>3</v>
      </c>
      <c r="M11" s="21">
        <v>1</v>
      </c>
      <c r="N11" s="21">
        <v>0</v>
      </c>
      <c r="O11" s="21">
        <v>0</v>
      </c>
      <c r="P11" s="22">
        <f t="shared" ref="P11:P12" si="0">SUM(H11:O11)</f>
        <v>10</v>
      </c>
      <c r="Q11" s="21">
        <v>0</v>
      </c>
      <c r="R11" s="21">
        <v>3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2">
        <f t="shared" ref="Y11:Y12" si="1">SUM(Q11:X11)</f>
        <v>3</v>
      </c>
      <c r="Z11" s="21">
        <v>1</v>
      </c>
      <c r="AA11" s="21">
        <v>1</v>
      </c>
      <c r="AB11" s="21">
        <v>0</v>
      </c>
      <c r="AC11" s="21">
        <v>2</v>
      </c>
      <c r="AD11" s="21">
        <v>0</v>
      </c>
      <c r="AE11" s="21">
        <v>1</v>
      </c>
      <c r="AF11" s="21">
        <v>0</v>
      </c>
      <c r="AG11" s="21">
        <v>0</v>
      </c>
      <c r="AH11" s="22">
        <f t="shared" ref="AH11:AH12" si="2">SUM(Z11:AG11)</f>
        <v>5</v>
      </c>
      <c r="AI11" s="22">
        <f>SUM(P11,Y11,AH11)</f>
        <v>18</v>
      </c>
      <c r="AJ11" s="22"/>
      <c r="AK11" s="25"/>
      <c r="AL11" s="25"/>
      <c r="AM11" s="25"/>
      <c r="AN11" s="25"/>
      <c r="AO11" s="25"/>
    </row>
    <row r="12" spans="1:42" s="36" customFormat="1" ht="15.75" x14ac:dyDescent="0.25">
      <c r="A12" s="27" t="s">
        <v>41</v>
      </c>
      <c r="B12" s="40" t="s">
        <v>290</v>
      </c>
      <c r="C12" s="40" t="s">
        <v>276</v>
      </c>
      <c r="D12" s="45" t="s">
        <v>186</v>
      </c>
      <c r="E12" s="40" t="s">
        <v>76</v>
      </c>
      <c r="F12" s="40" t="s">
        <v>184</v>
      </c>
      <c r="G12" s="43">
        <v>171</v>
      </c>
      <c r="H12" s="21">
        <v>3</v>
      </c>
      <c r="I12" s="21">
        <v>3</v>
      </c>
      <c r="J12" s="21">
        <v>0</v>
      </c>
      <c r="K12" s="21">
        <v>3</v>
      </c>
      <c r="L12" s="21">
        <v>1</v>
      </c>
      <c r="M12" s="21">
        <v>3</v>
      </c>
      <c r="N12" s="21">
        <v>0</v>
      </c>
      <c r="O12" s="21">
        <v>1</v>
      </c>
      <c r="P12" s="22">
        <f t="shared" si="0"/>
        <v>14</v>
      </c>
      <c r="Q12" s="21"/>
      <c r="R12" s="21"/>
      <c r="S12" s="21"/>
      <c r="T12" s="21"/>
      <c r="U12" s="21"/>
      <c r="V12" s="21"/>
      <c r="W12" s="21"/>
      <c r="X12" s="21"/>
      <c r="Y12" s="22"/>
      <c r="Z12" s="21"/>
      <c r="AA12" s="21"/>
      <c r="AB12" s="21"/>
      <c r="AC12" s="21"/>
      <c r="AD12" s="21"/>
      <c r="AE12" s="21"/>
      <c r="AF12" s="21"/>
      <c r="AG12" s="21"/>
      <c r="AH12" s="22"/>
      <c r="AI12" s="22" t="s">
        <v>319</v>
      </c>
      <c r="AJ12" s="22"/>
      <c r="AK12" s="25"/>
      <c r="AL12" s="25"/>
      <c r="AM12" s="25"/>
      <c r="AN12" s="25"/>
      <c r="AO12" s="25"/>
    </row>
    <row r="13" spans="1:42" s="36" customFormat="1" ht="14.25" x14ac:dyDescent="0.2">
      <c r="B13" s="40"/>
      <c r="C13" s="40"/>
      <c r="D13" s="39"/>
      <c r="E13" s="39"/>
      <c r="F13" s="39"/>
      <c r="G13" s="39"/>
      <c r="AL13" s="8"/>
      <c r="AM13" s="8"/>
      <c r="AN13" s="8"/>
      <c r="AO13" s="8"/>
      <c r="AP13" s="8"/>
    </row>
    <row r="14" spans="1:42" s="36" customFormat="1" ht="14.25" x14ac:dyDescent="0.2">
      <c r="AL14" s="8"/>
      <c r="AM14" s="8"/>
      <c r="AN14" s="8"/>
      <c r="AO14" s="8"/>
      <c r="AP14" s="8"/>
    </row>
    <row r="15" spans="1:42" s="36" customFormat="1" ht="14.25" x14ac:dyDescent="0.2">
      <c r="B15" s="3" t="s">
        <v>2</v>
      </c>
      <c r="C15" s="3"/>
      <c r="D15" s="35">
        <v>3</v>
      </c>
    </row>
    <row r="16" spans="1:42" s="36" customFormat="1" ht="14.25" x14ac:dyDescent="0.2">
      <c r="B16" s="3" t="s">
        <v>3</v>
      </c>
      <c r="C16" s="3"/>
      <c r="D16" s="35">
        <v>2</v>
      </c>
    </row>
    <row r="17" spans="2:5" s="36" customFormat="1" ht="14.25" x14ac:dyDescent="0.2">
      <c r="B17" s="3" t="s">
        <v>4</v>
      </c>
      <c r="C17" s="3"/>
      <c r="D17" s="35">
        <f>SUM(D15-D16)</f>
        <v>1</v>
      </c>
      <c r="E17" s="56" t="s">
        <v>320</v>
      </c>
    </row>
  </sheetData>
  <mergeCells count="5">
    <mergeCell ref="H7:O7"/>
    <mergeCell ref="Q7:X7"/>
    <mergeCell ref="Z7:AG7"/>
    <mergeCell ref="B8:C8"/>
    <mergeCell ref="B6:C6"/>
  </mergeCells>
  <phoneticPr fontId="8" type="noConversion"/>
  <pageMargins left="0.7" right="0.7" top="0.75" bottom="0.75" header="0.3" footer="0.3"/>
  <pageSetup paperSize="9" scale="3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2D5E-955A-4D6B-8ADE-F799623D0DA7}">
  <sheetPr>
    <pageSetUpPr fitToPage="1"/>
  </sheetPr>
  <dimension ref="A2:AP20"/>
  <sheetViews>
    <sheetView workbookViewId="0">
      <selection activeCell="G26" sqref="G26"/>
    </sheetView>
  </sheetViews>
  <sheetFormatPr defaultRowHeight="12.75" x14ac:dyDescent="0.2"/>
  <cols>
    <col min="1" max="1" width="9.140625" style="36"/>
    <col min="2" max="2" width="22.5703125" style="36" customWidth="1"/>
    <col min="3" max="3" width="21.5703125" style="36" bestFit="1" customWidth="1"/>
    <col min="4" max="4" width="13.5703125" style="36" customWidth="1"/>
    <col min="5" max="5" width="14.42578125" style="36" customWidth="1"/>
    <col min="6" max="6" width="20.42578125" style="36" customWidth="1"/>
    <col min="7" max="7" width="15" style="36" customWidth="1"/>
    <col min="8" max="16" width="9.140625" style="36"/>
    <col min="17" max="17" width="11.7109375" style="36" customWidth="1"/>
    <col min="18" max="34" width="9.140625" style="36"/>
    <col min="35" max="35" width="12" style="36" bestFit="1" customWidth="1"/>
    <col min="36" max="36" width="10.85546875" style="36" bestFit="1" customWidth="1"/>
    <col min="37" max="37" width="10.85546875" style="36" customWidth="1"/>
    <col min="38" max="16384" width="9.140625" style="36"/>
  </cols>
  <sheetData>
    <row r="2" spans="1:41" s="55" customFormat="1" ht="20.25" x14ac:dyDescent="0.3">
      <c r="A2" s="55" t="s">
        <v>324</v>
      </c>
    </row>
    <row r="3" spans="1:41" s="55" customFormat="1" ht="20.25" x14ac:dyDescent="0.3"/>
    <row r="4" spans="1:41" s="57" customFormat="1" ht="15.75" x14ac:dyDescent="0.25">
      <c r="A4" s="57" t="s">
        <v>325</v>
      </c>
    </row>
    <row r="6" spans="1:41" ht="34.5" thickBot="1" x14ac:dyDescent="0.25">
      <c r="B6" s="47" t="s">
        <v>163</v>
      </c>
      <c r="C6" s="48"/>
    </row>
    <row r="7" spans="1:4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1" ht="15.75" x14ac:dyDescent="0.25">
      <c r="A9" s="27" t="s">
        <v>53</v>
      </c>
      <c r="B9" s="44" t="s">
        <v>275</v>
      </c>
      <c r="C9" s="44" t="s">
        <v>276</v>
      </c>
      <c r="D9" s="39" t="s">
        <v>259</v>
      </c>
      <c r="E9" s="39" t="s">
        <v>76</v>
      </c>
      <c r="F9" s="39" t="s">
        <v>257</v>
      </c>
      <c r="G9" s="43">
        <v>153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2">
        <f>SUM(H9:O9)</f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2">
        <f>SUM(Q9:X9)</f>
        <v>0</v>
      </c>
      <c r="Z9" s="21">
        <v>0</v>
      </c>
      <c r="AA9" s="21">
        <v>1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2">
        <f>SUM(Z9:AG9)</f>
        <v>1</v>
      </c>
      <c r="AI9" s="22">
        <f xml:space="preserve"> (P9+Y9+AH9)</f>
        <v>1</v>
      </c>
      <c r="AJ9" s="22"/>
      <c r="AK9" s="25">
        <f>COUNTIF(H15:AG15,0)</f>
        <v>1</v>
      </c>
      <c r="AL9" s="25">
        <f>COUNTIF(H15:AG15,1)</f>
        <v>0</v>
      </c>
      <c r="AM9" s="25">
        <f>COUNTIF(H15:AG15,2)</f>
        <v>0</v>
      </c>
      <c r="AN9" s="25">
        <f>COUNTIF(H15:AG15,3)</f>
        <v>5</v>
      </c>
      <c r="AO9" s="25">
        <f>COUNTIF(H15:AG15,5)</f>
        <v>2</v>
      </c>
    </row>
    <row r="10" spans="1:41" ht="15.75" x14ac:dyDescent="0.25">
      <c r="A10" s="27" t="s">
        <v>46</v>
      </c>
      <c r="B10" s="40" t="s">
        <v>270</v>
      </c>
      <c r="C10" s="40" t="s">
        <v>271</v>
      </c>
      <c r="D10" s="39" t="s">
        <v>185</v>
      </c>
      <c r="E10" s="39" t="s">
        <v>76</v>
      </c>
      <c r="F10" s="39" t="s">
        <v>226</v>
      </c>
      <c r="G10" s="43">
        <v>150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2">
        <f>SUM(H10:O10)</f>
        <v>1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>SUM(Q10:X10)</f>
        <v>0</v>
      </c>
      <c r="Z10" s="21">
        <v>0</v>
      </c>
      <c r="AA10" s="21">
        <v>2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f>SUM(Z10:AG10)</f>
        <v>2</v>
      </c>
      <c r="AI10" s="22">
        <f xml:space="preserve"> (P10+Y10+AH10)</f>
        <v>3</v>
      </c>
      <c r="AJ10" s="22"/>
      <c r="AK10" s="25"/>
      <c r="AL10" s="25"/>
      <c r="AM10" s="25"/>
      <c r="AN10" s="25"/>
      <c r="AO10" s="25"/>
    </row>
    <row r="11" spans="1:41" ht="15.75" x14ac:dyDescent="0.25">
      <c r="A11" s="27" t="s">
        <v>41</v>
      </c>
      <c r="B11" s="40" t="s">
        <v>235</v>
      </c>
      <c r="C11" s="40" t="s">
        <v>221</v>
      </c>
      <c r="D11" s="39" t="s">
        <v>185</v>
      </c>
      <c r="E11" s="39" t="s">
        <v>76</v>
      </c>
      <c r="F11" s="39" t="s">
        <v>241</v>
      </c>
      <c r="G11" s="43">
        <v>107</v>
      </c>
      <c r="H11" s="21">
        <v>3</v>
      </c>
      <c r="I11" s="21">
        <v>2</v>
      </c>
      <c r="J11" s="21">
        <v>0</v>
      </c>
      <c r="K11" s="21">
        <v>1</v>
      </c>
      <c r="L11" s="21">
        <v>1</v>
      </c>
      <c r="M11" s="21">
        <v>1</v>
      </c>
      <c r="N11" s="21">
        <v>0</v>
      </c>
      <c r="O11" s="21">
        <v>0</v>
      </c>
      <c r="P11" s="22">
        <f>SUM(H11:O11)</f>
        <v>8</v>
      </c>
      <c r="Q11" s="21">
        <v>0</v>
      </c>
      <c r="R11" s="21">
        <v>1</v>
      </c>
      <c r="S11" s="21">
        <v>0</v>
      </c>
      <c r="T11" s="21">
        <v>2</v>
      </c>
      <c r="U11" s="21">
        <v>1</v>
      </c>
      <c r="V11" s="21">
        <v>0</v>
      </c>
      <c r="W11" s="21">
        <v>0</v>
      </c>
      <c r="X11" s="21">
        <v>0</v>
      </c>
      <c r="Y11" s="22">
        <f>SUM(Q11:X11)</f>
        <v>4</v>
      </c>
      <c r="Z11" s="21">
        <v>0</v>
      </c>
      <c r="AA11" s="21">
        <v>0</v>
      </c>
      <c r="AB11" s="21">
        <v>0</v>
      </c>
      <c r="AC11" s="21">
        <v>3</v>
      </c>
      <c r="AD11" s="21">
        <v>0</v>
      </c>
      <c r="AE11" s="21">
        <v>0</v>
      </c>
      <c r="AF11" s="21">
        <v>0</v>
      </c>
      <c r="AG11" s="21">
        <v>0</v>
      </c>
      <c r="AH11" s="22">
        <f>SUM(Z11:AG11)</f>
        <v>3</v>
      </c>
      <c r="AI11" s="22">
        <f xml:space="preserve"> (P11+Y11+AH11)</f>
        <v>15</v>
      </c>
      <c r="AJ11" s="22"/>
      <c r="AK11" s="25"/>
      <c r="AL11" s="25"/>
      <c r="AM11" s="25"/>
      <c r="AN11" s="25"/>
      <c r="AO11" s="25"/>
    </row>
    <row r="12" spans="1:41" ht="15.75" x14ac:dyDescent="0.25">
      <c r="A12" s="27" t="s">
        <v>42</v>
      </c>
      <c r="B12" s="40" t="s">
        <v>277</v>
      </c>
      <c r="C12" s="40" t="s">
        <v>237</v>
      </c>
      <c r="D12" s="39" t="s">
        <v>186</v>
      </c>
      <c r="E12" s="39" t="s">
        <v>76</v>
      </c>
      <c r="F12" s="39" t="s">
        <v>267</v>
      </c>
      <c r="G12" s="43">
        <v>155</v>
      </c>
      <c r="H12" s="21">
        <v>0</v>
      </c>
      <c r="I12" s="21">
        <v>1</v>
      </c>
      <c r="J12" s="21">
        <v>0</v>
      </c>
      <c r="K12" s="21">
        <v>2</v>
      </c>
      <c r="L12" s="21">
        <v>0</v>
      </c>
      <c r="M12" s="21">
        <v>0</v>
      </c>
      <c r="N12" s="21">
        <v>1</v>
      </c>
      <c r="O12" s="21">
        <v>0</v>
      </c>
      <c r="P12" s="22">
        <f>SUM(H12:O12)</f>
        <v>4</v>
      </c>
      <c r="Q12" s="21">
        <v>0</v>
      </c>
      <c r="R12" s="21">
        <v>2</v>
      </c>
      <c r="S12" s="21">
        <v>0</v>
      </c>
      <c r="T12" s="21">
        <v>1</v>
      </c>
      <c r="U12" s="21">
        <v>3</v>
      </c>
      <c r="V12" s="21">
        <v>0</v>
      </c>
      <c r="W12" s="21">
        <v>1</v>
      </c>
      <c r="X12" s="21">
        <v>0</v>
      </c>
      <c r="Y12" s="22">
        <f>SUM(Q12:X12)</f>
        <v>7</v>
      </c>
      <c r="Z12" s="21">
        <v>0</v>
      </c>
      <c r="AA12" s="21">
        <v>2</v>
      </c>
      <c r="AB12" s="21">
        <v>0</v>
      </c>
      <c r="AC12" s="21">
        <v>1</v>
      </c>
      <c r="AD12" s="21">
        <v>0</v>
      </c>
      <c r="AE12" s="21">
        <v>0</v>
      </c>
      <c r="AF12" s="21">
        <v>1</v>
      </c>
      <c r="AG12" s="21">
        <v>1</v>
      </c>
      <c r="AH12" s="22">
        <f>SUM(Z12:AG12)</f>
        <v>5</v>
      </c>
      <c r="AI12" s="22">
        <f xml:space="preserve"> (P12+Y12+AH12)</f>
        <v>16</v>
      </c>
      <c r="AJ12" s="22"/>
      <c r="AK12" s="25"/>
      <c r="AL12" s="25"/>
      <c r="AM12" s="25"/>
      <c r="AN12" s="25"/>
      <c r="AO12" s="25"/>
    </row>
    <row r="13" spans="1:41" ht="15.75" x14ac:dyDescent="0.25">
      <c r="A13" s="27" t="s">
        <v>13</v>
      </c>
      <c r="B13" s="40" t="s">
        <v>273</v>
      </c>
      <c r="C13" s="40" t="s">
        <v>274</v>
      </c>
      <c r="D13" s="39" t="s">
        <v>185</v>
      </c>
      <c r="E13" s="39" t="s">
        <v>76</v>
      </c>
      <c r="F13" s="39" t="s">
        <v>241</v>
      </c>
      <c r="G13" s="43">
        <v>152</v>
      </c>
      <c r="H13" s="21">
        <v>0</v>
      </c>
      <c r="I13" s="21">
        <v>2</v>
      </c>
      <c r="J13" s="21">
        <v>0</v>
      </c>
      <c r="K13" s="21">
        <v>2</v>
      </c>
      <c r="L13" s="21">
        <v>0</v>
      </c>
      <c r="M13" s="21">
        <v>3</v>
      </c>
      <c r="N13" s="21">
        <v>0</v>
      </c>
      <c r="O13" s="21">
        <v>0</v>
      </c>
      <c r="P13" s="22">
        <f>SUM(H13:O13)</f>
        <v>7</v>
      </c>
      <c r="Q13" s="21">
        <v>3</v>
      </c>
      <c r="R13" s="21">
        <v>3</v>
      </c>
      <c r="S13" s="21">
        <v>0</v>
      </c>
      <c r="T13" s="21">
        <v>3</v>
      </c>
      <c r="U13" s="21">
        <v>1</v>
      </c>
      <c r="V13" s="21">
        <v>1</v>
      </c>
      <c r="W13" s="21">
        <v>0</v>
      </c>
      <c r="X13" s="21">
        <v>0</v>
      </c>
      <c r="Y13" s="22">
        <f>SUM(Q13:X13)</f>
        <v>11</v>
      </c>
      <c r="Z13" s="21">
        <v>3</v>
      </c>
      <c r="AA13" s="21">
        <v>2</v>
      </c>
      <c r="AB13" s="21">
        <v>0</v>
      </c>
      <c r="AC13" s="21">
        <v>5</v>
      </c>
      <c r="AD13" s="21">
        <v>1</v>
      </c>
      <c r="AE13" s="21">
        <v>3</v>
      </c>
      <c r="AF13" s="21">
        <v>0</v>
      </c>
      <c r="AG13" s="21">
        <v>0</v>
      </c>
      <c r="AH13" s="22">
        <f>SUM(Z13:AG13)</f>
        <v>14</v>
      </c>
      <c r="AI13" s="22">
        <f xml:space="preserve"> (P13+Y13+AH13)</f>
        <v>32</v>
      </c>
      <c r="AJ13" s="22"/>
      <c r="AK13" s="25"/>
      <c r="AL13" s="25"/>
      <c r="AM13" s="25"/>
      <c r="AN13" s="25"/>
      <c r="AO13" s="25"/>
    </row>
    <row r="14" spans="1:41" ht="15.75" x14ac:dyDescent="0.25">
      <c r="A14" s="27" t="s">
        <v>14</v>
      </c>
      <c r="B14" s="40" t="s">
        <v>272</v>
      </c>
      <c r="C14" s="40" t="s">
        <v>221</v>
      </c>
      <c r="D14" s="39" t="s">
        <v>185</v>
      </c>
      <c r="E14" s="39" t="s">
        <v>76</v>
      </c>
      <c r="F14" s="39" t="s">
        <v>241</v>
      </c>
      <c r="G14" s="43">
        <v>151</v>
      </c>
      <c r="H14" s="21">
        <v>3</v>
      </c>
      <c r="I14" s="21">
        <v>3</v>
      </c>
      <c r="J14" s="21">
        <v>0</v>
      </c>
      <c r="K14" s="21">
        <v>3</v>
      </c>
      <c r="L14" s="21">
        <v>5</v>
      </c>
      <c r="M14" s="21">
        <v>0</v>
      </c>
      <c r="N14" s="21">
        <v>1</v>
      </c>
      <c r="O14" s="21">
        <v>2</v>
      </c>
      <c r="P14" s="22">
        <f t="shared" ref="P14" si="0">SUM(H14:O14)</f>
        <v>17</v>
      </c>
      <c r="Q14" s="21">
        <v>1</v>
      </c>
      <c r="R14" s="21">
        <v>2</v>
      </c>
      <c r="S14" s="21">
        <v>0</v>
      </c>
      <c r="T14" s="21">
        <v>3</v>
      </c>
      <c r="U14" s="21">
        <v>3</v>
      </c>
      <c r="V14" s="21">
        <v>1</v>
      </c>
      <c r="W14" s="21">
        <v>0</v>
      </c>
      <c r="X14" s="21">
        <v>0</v>
      </c>
      <c r="Y14" s="22">
        <f t="shared" ref="Y14" si="1">SUM(Q14:X14)</f>
        <v>10</v>
      </c>
      <c r="Z14" s="21">
        <v>0</v>
      </c>
      <c r="AA14" s="21">
        <v>3</v>
      </c>
      <c r="AB14" s="21">
        <v>0</v>
      </c>
      <c r="AC14" s="21">
        <v>3</v>
      </c>
      <c r="AD14" s="21">
        <v>2</v>
      </c>
      <c r="AE14" s="21">
        <v>0</v>
      </c>
      <c r="AF14" s="21">
        <v>0</v>
      </c>
      <c r="AG14" s="21">
        <v>0</v>
      </c>
      <c r="AH14" s="22">
        <f t="shared" ref="AH14" si="2">SUM(Z14:AG14)</f>
        <v>8</v>
      </c>
      <c r="AI14" s="22">
        <f t="shared" ref="AI14" si="3" xml:space="preserve"> (P14+Y14+AH14)</f>
        <v>35</v>
      </c>
      <c r="AJ14" s="22"/>
      <c r="AK14" s="25"/>
      <c r="AL14" s="25"/>
      <c r="AM14" s="25"/>
      <c r="AN14" s="25"/>
      <c r="AO14" s="25"/>
    </row>
    <row r="15" spans="1:41" ht="15.75" x14ac:dyDescent="0.25">
      <c r="A15" s="27" t="s">
        <v>15</v>
      </c>
      <c r="B15" s="40" t="s">
        <v>268</v>
      </c>
      <c r="C15" s="40" t="s">
        <v>269</v>
      </c>
      <c r="D15" s="39" t="s">
        <v>185</v>
      </c>
      <c r="E15" s="39" t="s">
        <v>76</v>
      </c>
      <c r="F15" s="39" t="s">
        <v>241</v>
      </c>
      <c r="G15" s="43">
        <v>148</v>
      </c>
      <c r="H15" s="21">
        <v>3</v>
      </c>
      <c r="I15" s="21">
        <v>3</v>
      </c>
      <c r="J15" s="21">
        <v>0</v>
      </c>
      <c r="K15" s="21">
        <v>3</v>
      </c>
      <c r="L15" s="21">
        <v>3</v>
      </c>
      <c r="M15" s="21">
        <v>5</v>
      </c>
      <c r="N15" s="21">
        <v>5</v>
      </c>
      <c r="O15" s="21">
        <v>3</v>
      </c>
      <c r="P15" s="22">
        <f>SUM(H15:O15)</f>
        <v>25</v>
      </c>
      <c r="Q15" s="22" t="s">
        <v>319</v>
      </c>
      <c r="R15" s="21"/>
      <c r="S15" s="21"/>
      <c r="T15" s="21"/>
      <c r="U15" s="21"/>
      <c r="V15" s="21"/>
      <c r="W15" s="21"/>
      <c r="X15" s="21"/>
      <c r="Y15" s="22"/>
      <c r="Z15" s="21"/>
      <c r="AA15" s="21"/>
      <c r="AB15" s="21"/>
      <c r="AC15" s="21"/>
      <c r="AD15" s="21"/>
      <c r="AE15" s="21"/>
      <c r="AF15" s="21"/>
      <c r="AG15" s="21"/>
      <c r="AH15" s="22"/>
      <c r="AI15" s="22" t="s">
        <v>319</v>
      </c>
      <c r="AJ15" s="22"/>
    </row>
    <row r="16" spans="1:41" ht="15.75" x14ac:dyDescent="0.25">
      <c r="A16" s="27"/>
      <c r="B16" s="40"/>
      <c r="C16" s="40"/>
      <c r="D16" s="39"/>
      <c r="E16" s="39"/>
      <c r="F16" s="39"/>
      <c r="G16" s="43"/>
      <c r="H16" s="21"/>
      <c r="I16" s="21"/>
      <c r="J16" s="21"/>
      <c r="K16" s="21"/>
      <c r="L16" s="21"/>
      <c r="M16" s="21"/>
      <c r="N16" s="21"/>
      <c r="O16" s="21"/>
      <c r="P16" s="22"/>
      <c r="Q16" s="62"/>
      <c r="R16" s="21"/>
      <c r="S16" s="21"/>
      <c r="T16" s="21"/>
      <c r="U16" s="21"/>
      <c r="V16" s="21"/>
      <c r="W16" s="21"/>
      <c r="X16" s="21"/>
      <c r="Y16" s="22"/>
      <c r="Z16" s="21"/>
      <c r="AA16" s="21"/>
      <c r="AB16" s="21"/>
      <c r="AC16" s="21"/>
      <c r="AD16" s="21"/>
      <c r="AE16" s="21"/>
      <c r="AF16" s="21"/>
      <c r="AG16" s="21"/>
      <c r="AH16" s="22"/>
      <c r="AI16" s="22"/>
      <c r="AJ16" s="22"/>
    </row>
    <row r="17" spans="2:42" ht="14.25" x14ac:dyDescent="0.2">
      <c r="AL17" s="8"/>
      <c r="AM17" s="8"/>
      <c r="AN17" s="8"/>
      <c r="AO17" s="8"/>
      <c r="AP17" s="8"/>
    </row>
    <row r="18" spans="2:42" ht="14.25" x14ac:dyDescent="0.2">
      <c r="B18" s="3" t="s">
        <v>2</v>
      </c>
      <c r="C18" s="3"/>
      <c r="D18" s="35">
        <v>7</v>
      </c>
    </row>
    <row r="19" spans="2:42" ht="14.25" x14ac:dyDescent="0.2">
      <c r="B19" s="3" t="s">
        <v>3</v>
      </c>
      <c r="C19" s="3"/>
      <c r="D19" s="35">
        <v>6</v>
      </c>
    </row>
    <row r="20" spans="2:42" ht="14.25" x14ac:dyDescent="0.2">
      <c r="B20" s="3" t="s">
        <v>4</v>
      </c>
      <c r="C20" s="3"/>
      <c r="D20" s="35">
        <f>SUM(D18-D19)</f>
        <v>1</v>
      </c>
      <c r="E20" s="56" t="s">
        <v>322</v>
      </c>
    </row>
  </sheetData>
  <mergeCells count="5">
    <mergeCell ref="H7:O7"/>
    <mergeCell ref="Q7:X7"/>
    <mergeCell ref="Z7:AG7"/>
    <mergeCell ref="B8:C8"/>
    <mergeCell ref="B6:C6"/>
  </mergeCells>
  <phoneticPr fontId="8" type="noConversion"/>
  <pageMargins left="0.7" right="0.7" top="0.75" bottom="0.75" header="0.3" footer="0.3"/>
  <pageSetup paperSize="9" scale="3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2BBCF-56F4-4C1E-90B1-26086F8D1A87}">
  <sheetPr>
    <pageSetUpPr fitToPage="1"/>
  </sheetPr>
  <dimension ref="A2:AG15"/>
  <sheetViews>
    <sheetView workbookViewId="0">
      <selection activeCell="A4" sqref="A4:XFD4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8.28515625" style="36" customWidth="1"/>
    <col min="4" max="4" width="13.5703125" style="36" customWidth="1"/>
    <col min="5" max="5" width="14.42578125" style="36" customWidth="1"/>
    <col min="6" max="6" width="19.5703125" style="36" bestFit="1" customWidth="1"/>
    <col min="7" max="7" width="15" style="36" customWidth="1"/>
    <col min="8" max="26" width="9.140625" style="36"/>
    <col min="27" max="27" width="10.85546875" style="36" bestFit="1" customWidth="1"/>
    <col min="28" max="28" width="10.85546875" style="36" customWidth="1"/>
    <col min="29" max="16384" width="9.140625" style="36"/>
  </cols>
  <sheetData>
    <row r="2" spans="1:33" s="55" customFormat="1" ht="20.25" x14ac:dyDescent="0.3">
      <c r="A2" s="55" t="s">
        <v>324</v>
      </c>
    </row>
    <row r="4" spans="1:33" s="57" customFormat="1" ht="15.75" x14ac:dyDescent="0.25">
      <c r="A4" s="57" t="s">
        <v>325</v>
      </c>
    </row>
    <row r="6" spans="1:33" ht="34.5" thickBot="1" x14ac:dyDescent="0.25">
      <c r="B6" s="47" t="s">
        <v>164</v>
      </c>
      <c r="C6" s="48"/>
    </row>
    <row r="7" spans="1:33" ht="15.75" thickBot="1" x14ac:dyDescent="0.25">
      <c r="H7" s="49" t="s">
        <v>144</v>
      </c>
      <c r="I7" s="50"/>
      <c r="J7" s="50"/>
      <c r="K7" s="50"/>
      <c r="L7" s="50"/>
      <c r="M7" s="51" t="s">
        <v>147</v>
      </c>
      <c r="N7" s="49" t="s">
        <v>145</v>
      </c>
      <c r="O7" s="50"/>
      <c r="P7" s="50"/>
      <c r="Q7" s="50"/>
      <c r="R7" s="50"/>
      <c r="S7" s="51" t="s">
        <v>148</v>
      </c>
      <c r="T7" s="49" t="s">
        <v>146</v>
      </c>
      <c r="U7" s="50"/>
      <c r="V7" s="50"/>
      <c r="W7" s="50"/>
      <c r="X7" s="50"/>
      <c r="Y7" s="51" t="s">
        <v>149</v>
      </c>
      <c r="Z7" s="52" t="s">
        <v>150</v>
      </c>
      <c r="AA7" s="37"/>
      <c r="AB7" s="16"/>
      <c r="AC7" s="7"/>
    </row>
    <row r="8" spans="1:33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32"/>
      <c r="N8" s="22">
        <v>1</v>
      </c>
      <c r="O8" s="22">
        <v>2</v>
      </c>
      <c r="P8" s="22">
        <v>3</v>
      </c>
      <c r="Q8" s="22">
        <v>4</v>
      </c>
      <c r="R8" s="22">
        <v>5</v>
      </c>
      <c r="S8" s="32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32"/>
      <c r="Z8" s="32"/>
      <c r="AA8" s="32"/>
      <c r="AB8" s="33">
        <v>0</v>
      </c>
      <c r="AC8" s="33">
        <v>1</v>
      </c>
      <c r="AD8" s="33">
        <v>2</v>
      </c>
      <c r="AE8" s="33">
        <v>3</v>
      </c>
      <c r="AF8" s="33">
        <v>5</v>
      </c>
    </row>
    <row r="9" spans="1:33" ht="15.75" x14ac:dyDescent="0.2">
      <c r="B9" s="35"/>
      <c r="C9" s="35"/>
      <c r="G9" s="22"/>
      <c r="H9" s="21"/>
      <c r="I9" s="21"/>
      <c r="J9" s="21"/>
      <c r="K9" s="21"/>
      <c r="L9" s="21"/>
      <c r="M9" s="22"/>
      <c r="N9" s="21"/>
      <c r="O9" s="21"/>
      <c r="P9" s="21"/>
      <c r="Q9" s="21"/>
      <c r="R9" s="21"/>
      <c r="S9" s="22"/>
      <c r="T9" s="21"/>
      <c r="U9" s="21"/>
      <c r="V9" s="21"/>
      <c r="W9" s="21"/>
      <c r="X9" s="21"/>
      <c r="Y9" s="22"/>
      <c r="Z9" s="22"/>
      <c r="AA9" s="22"/>
      <c r="AB9" s="21"/>
      <c r="AC9" s="21"/>
      <c r="AD9" s="21"/>
      <c r="AE9" s="21"/>
      <c r="AF9" s="21"/>
    </row>
    <row r="10" spans="1:33" ht="15.75" x14ac:dyDescent="0.25">
      <c r="A10" s="27" t="s">
        <v>53</v>
      </c>
      <c r="B10" s="40" t="s">
        <v>282</v>
      </c>
      <c r="C10" s="40" t="s">
        <v>201</v>
      </c>
      <c r="D10" s="39" t="s">
        <v>185</v>
      </c>
      <c r="E10" s="39" t="s">
        <v>76</v>
      </c>
      <c r="F10" s="39" t="s">
        <v>226</v>
      </c>
      <c r="G10" s="43">
        <v>164</v>
      </c>
      <c r="H10" s="21">
        <v>0</v>
      </c>
      <c r="I10" s="21">
        <v>0</v>
      </c>
      <c r="J10" s="21">
        <v>1</v>
      </c>
      <c r="K10" s="21">
        <v>2</v>
      </c>
      <c r="L10" s="21">
        <v>0</v>
      </c>
      <c r="M10" s="22">
        <f>SUM(H10:L10)</f>
        <v>3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2">
        <f>SUM(N10:R10)</f>
        <v>0</v>
      </c>
      <c r="T10" s="21">
        <v>0</v>
      </c>
      <c r="U10" s="21">
        <v>0</v>
      </c>
      <c r="V10" s="21">
        <v>0</v>
      </c>
      <c r="W10" s="21">
        <v>3</v>
      </c>
      <c r="X10" s="21">
        <v>0</v>
      </c>
      <c r="Y10" s="22">
        <f>SUM(T10:X10)</f>
        <v>3</v>
      </c>
      <c r="Z10" s="22">
        <f>SUM(M10,S10,Y10)</f>
        <v>6</v>
      </c>
      <c r="AA10" s="22"/>
      <c r="AB10" s="25">
        <f>COUNTIF(H10:X10,0)</f>
        <v>13</v>
      </c>
      <c r="AC10" s="25">
        <f>COUNTIF(H10:X10,1)</f>
        <v>1</v>
      </c>
      <c r="AD10" s="25">
        <f>COUNTIF(H10:X10,2)</f>
        <v>1</v>
      </c>
      <c r="AE10" s="25">
        <f>COUNTIF(H10:X10,3)</f>
        <v>2</v>
      </c>
      <c r="AF10" s="25">
        <f>COUNTIF(H10:X10,5)</f>
        <v>0</v>
      </c>
    </row>
    <row r="11" spans="1:33" ht="15.75" x14ac:dyDescent="0.25">
      <c r="A11" s="27" t="s">
        <v>46</v>
      </c>
      <c r="B11" s="40" t="s">
        <v>281</v>
      </c>
      <c r="C11" s="40" t="s">
        <v>240</v>
      </c>
      <c r="D11" s="39" t="s">
        <v>185</v>
      </c>
      <c r="E11" s="39" t="s">
        <v>76</v>
      </c>
      <c r="F11" s="39" t="s">
        <v>226</v>
      </c>
      <c r="G11" s="43">
        <v>163</v>
      </c>
      <c r="H11" s="21">
        <v>0</v>
      </c>
      <c r="I11" s="21">
        <v>3</v>
      </c>
      <c r="J11" s="21">
        <v>3</v>
      </c>
      <c r="K11" s="21">
        <v>3</v>
      </c>
      <c r="L11" s="21">
        <v>3</v>
      </c>
      <c r="M11" s="22">
        <f>SUM(H11:L11)</f>
        <v>12</v>
      </c>
      <c r="N11" s="21">
        <v>1</v>
      </c>
      <c r="O11" s="21">
        <v>3</v>
      </c>
      <c r="P11" s="21">
        <v>3</v>
      </c>
      <c r="Q11" s="21">
        <v>2</v>
      </c>
      <c r="R11" s="21">
        <v>3</v>
      </c>
      <c r="S11" s="22">
        <f>SUM(N11:R11)</f>
        <v>12</v>
      </c>
      <c r="T11" s="21">
        <v>0</v>
      </c>
      <c r="U11" s="21">
        <v>0</v>
      </c>
      <c r="V11" s="21">
        <v>2</v>
      </c>
      <c r="W11" s="21">
        <v>1</v>
      </c>
      <c r="X11" s="21">
        <v>5</v>
      </c>
      <c r="Y11" s="22">
        <f>SUM(T11:X11)</f>
        <v>8</v>
      </c>
      <c r="Z11" s="22">
        <f>SUM(M11,S11,Y11)</f>
        <v>32</v>
      </c>
      <c r="AA11" s="22"/>
      <c r="AB11" s="25"/>
      <c r="AC11" s="25"/>
      <c r="AD11" s="25"/>
      <c r="AE11" s="25"/>
      <c r="AF11" s="25"/>
    </row>
    <row r="12" spans="1:33" ht="14.25" x14ac:dyDescent="0.2">
      <c r="AC12" s="8"/>
      <c r="AD12" s="8"/>
      <c r="AE12" s="8"/>
      <c r="AF12" s="8"/>
      <c r="AG12" s="8"/>
    </row>
    <row r="13" spans="1:33" ht="14.25" x14ac:dyDescent="0.2">
      <c r="B13" s="3" t="s">
        <v>2</v>
      </c>
      <c r="C13" s="3"/>
      <c r="D13" s="35">
        <v>2</v>
      </c>
    </row>
    <row r="14" spans="1:33" ht="14.25" x14ac:dyDescent="0.2">
      <c r="B14" s="3" t="s">
        <v>3</v>
      </c>
      <c r="C14" s="3"/>
      <c r="D14" s="35">
        <v>2</v>
      </c>
    </row>
    <row r="15" spans="1:33" ht="14.25" x14ac:dyDescent="0.2">
      <c r="B15" s="3" t="s">
        <v>4</v>
      </c>
      <c r="C15" s="3"/>
      <c r="D15" s="35">
        <f>SUM(D13-D14)</f>
        <v>0</v>
      </c>
    </row>
  </sheetData>
  <mergeCells count="5">
    <mergeCell ref="H7:L7"/>
    <mergeCell ref="N7:R7"/>
    <mergeCell ref="T7:X7"/>
    <mergeCell ref="B8:C8"/>
    <mergeCell ref="B6:C6"/>
  </mergeCells>
  <phoneticPr fontId="8" type="noConversion"/>
  <pageMargins left="0.7" right="0.7" top="0.75" bottom="0.75" header="0.3" footer="0.3"/>
  <pageSetup paperSize="9" scale="46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DF0A-B8D6-4D87-97B9-44ECFA3A8CA7}">
  <sheetPr>
    <pageSetUpPr fitToPage="1"/>
  </sheetPr>
  <dimension ref="A2:AG18"/>
  <sheetViews>
    <sheetView workbookViewId="0">
      <selection activeCell="K31" sqref="K31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5.42578125" style="36" customWidth="1"/>
    <col min="4" max="4" width="13.5703125" style="36" customWidth="1"/>
    <col min="5" max="5" width="14.42578125" style="36" customWidth="1"/>
    <col min="6" max="6" width="21" style="36" bestFit="1" customWidth="1"/>
    <col min="7" max="7" width="15" style="36" customWidth="1"/>
    <col min="8" max="26" width="9.140625" style="36"/>
    <col min="27" max="27" width="10.85546875" style="36" bestFit="1" customWidth="1"/>
    <col min="28" max="28" width="10.85546875" style="36" customWidth="1"/>
    <col min="29" max="16384" width="9.140625" style="36"/>
  </cols>
  <sheetData>
    <row r="2" spans="1:33" s="55" customFormat="1" ht="20.25" x14ac:dyDescent="0.3">
      <c r="A2" s="55" t="s">
        <v>324</v>
      </c>
    </row>
    <row r="3" spans="1:33" s="55" customFormat="1" ht="20.25" x14ac:dyDescent="0.3"/>
    <row r="4" spans="1:33" s="57" customFormat="1" ht="15.75" x14ac:dyDescent="0.25">
      <c r="A4" s="57" t="s">
        <v>325</v>
      </c>
    </row>
    <row r="5" spans="1:33" s="55" customFormat="1" ht="20.25" x14ac:dyDescent="0.3"/>
    <row r="6" spans="1:33" ht="34.5" thickBot="1" x14ac:dyDescent="0.25">
      <c r="B6" s="47" t="s">
        <v>165</v>
      </c>
      <c r="C6" s="48"/>
    </row>
    <row r="7" spans="1:33" ht="15.75" thickBot="1" x14ac:dyDescent="0.25">
      <c r="H7" s="49" t="s">
        <v>144</v>
      </c>
      <c r="I7" s="50"/>
      <c r="J7" s="50"/>
      <c r="K7" s="50"/>
      <c r="L7" s="50"/>
      <c r="M7" s="51" t="s">
        <v>147</v>
      </c>
      <c r="N7" s="49" t="s">
        <v>145</v>
      </c>
      <c r="O7" s="50"/>
      <c r="P7" s="50"/>
      <c r="Q7" s="50"/>
      <c r="R7" s="50"/>
      <c r="S7" s="51" t="s">
        <v>148</v>
      </c>
      <c r="T7" s="49" t="s">
        <v>146</v>
      </c>
      <c r="U7" s="50"/>
      <c r="V7" s="50"/>
      <c r="W7" s="50"/>
      <c r="X7" s="50"/>
      <c r="Y7" s="51" t="s">
        <v>149</v>
      </c>
      <c r="Z7" s="52" t="s">
        <v>150</v>
      </c>
      <c r="AA7" s="37"/>
      <c r="AB7" s="16"/>
      <c r="AC7" s="7"/>
    </row>
    <row r="8" spans="1:33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32"/>
      <c r="N8" s="22">
        <v>1</v>
      </c>
      <c r="O8" s="22">
        <v>2</v>
      </c>
      <c r="P8" s="22">
        <v>3</v>
      </c>
      <c r="Q8" s="22">
        <v>4</v>
      </c>
      <c r="R8" s="22">
        <v>5</v>
      </c>
      <c r="S8" s="32"/>
      <c r="T8" s="22">
        <v>1</v>
      </c>
      <c r="U8" s="22">
        <v>2</v>
      </c>
      <c r="V8" s="22">
        <v>3</v>
      </c>
      <c r="W8" s="22">
        <v>4</v>
      </c>
      <c r="X8" s="22">
        <v>5</v>
      </c>
      <c r="Y8" s="32"/>
      <c r="Z8" s="32"/>
      <c r="AA8" s="32"/>
      <c r="AB8" s="33">
        <v>0</v>
      </c>
      <c r="AC8" s="33">
        <v>1</v>
      </c>
      <c r="AD8" s="33">
        <v>2</v>
      </c>
      <c r="AE8" s="33">
        <v>3</v>
      </c>
      <c r="AF8" s="33">
        <v>5</v>
      </c>
    </row>
    <row r="9" spans="1:33" ht="15.75" x14ac:dyDescent="0.2">
      <c r="B9" s="35"/>
      <c r="C9" s="35"/>
      <c r="G9" s="22"/>
      <c r="H9" s="21"/>
      <c r="I9" s="21"/>
      <c r="J9" s="21"/>
      <c r="K9" s="21"/>
      <c r="L9" s="21"/>
      <c r="M9" s="22"/>
      <c r="N9" s="21"/>
      <c r="O9" s="21"/>
      <c r="P9" s="21"/>
      <c r="Q9" s="21"/>
      <c r="R9" s="21"/>
      <c r="S9" s="22"/>
      <c r="T9" s="21"/>
      <c r="U9" s="21"/>
      <c r="V9" s="21"/>
      <c r="W9" s="21"/>
      <c r="X9" s="21"/>
      <c r="Y9" s="22"/>
      <c r="Z9" s="22"/>
      <c r="AA9" s="22"/>
      <c r="AB9" s="21"/>
      <c r="AC9" s="21"/>
      <c r="AD9" s="21"/>
      <c r="AE9" s="21"/>
      <c r="AF9" s="21"/>
    </row>
    <row r="10" spans="1:33" ht="15.75" x14ac:dyDescent="0.25">
      <c r="A10" s="27" t="s">
        <v>53</v>
      </c>
      <c r="B10" s="40" t="s">
        <v>289</v>
      </c>
      <c r="C10" s="40" t="s">
        <v>280</v>
      </c>
      <c r="D10" s="39" t="s">
        <v>185</v>
      </c>
      <c r="E10" s="39" t="s">
        <v>76</v>
      </c>
      <c r="F10" s="39" t="s">
        <v>241</v>
      </c>
      <c r="G10" s="43">
        <v>169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2">
        <f t="shared" ref="M10" si="0">SUM(H10:L10)</f>
        <v>1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2">
        <f t="shared" ref="S10" si="1">SUM(N10:R10)</f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 t="shared" ref="Y10" si="2">SUM(T10:X10)</f>
        <v>0</v>
      </c>
      <c r="Z10" s="22">
        <f t="shared" ref="Z10" si="3">SUM(M10,S10,Y10)</f>
        <v>1</v>
      </c>
      <c r="AA10" s="22"/>
      <c r="AB10" s="25"/>
      <c r="AC10" s="25"/>
      <c r="AD10" s="25"/>
      <c r="AE10" s="25"/>
      <c r="AF10" s="25"/>
    </row>
    <row r="11" spans="1:33" ht="15.75" x14ac:dyDescent="0.25">
      <c r="A11" s="27" t="s">
        <v>46</v>
      </c>
      <c r="B11" s="40" t="s">
        <v>272</v>
      </c>
      <c r="C11" s="40" t="s">
        <v>284</v>
      </c>
      <c r="D11" s="39" t="s">
        <v>185</v>
      </c>
      <c r="E11" s="39" t="s">
        <v>76</v>
      </c>
      <c r="F11" s="39" t="s">
        <v>241</v>
      </c>
      <c r="G11" s="43">
        <v>166</v>
      </c>
      <c r="H11" s="21">
        <v>0</v>
      </c>
      <c r="I11" s="21">
        <v>1</v>
      </c>
      <c r="J11" s="21">
        <v>1</v>
      </c>
      <c r="K11" s="21">
        <v>0</v>
      </c>
      <c r="L11" s="21">
        <v>0</v>
      </c>
      <c r="M11" s="22">
        <f>SUM(H11:L11)</f>
        <v>2</v>
      </c>
      <c r="N11" s="21">
        <v>0</v>
      </c>
      <c r="O11" s="21">
        <v>0</v>
      </c>
      <c r="P11" s="21">
        <v>3</v>
      </c>
      <c r="Q11" s="21">
        <v>0</v>
      </c>
      <c r="R11" s="21">
        <v>0</v>
      </c>
      <c r="S11" s="22">
        <f>SUM(N11:R11)</f>
        <v>3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2">
        <f>SUM(T11:X11)</f>
        <v>0</v>
      </c>
      <c r="Z11" s="22">
        <f>SUM(M11,S11,Y11)</f>
        <v>5</v>
      </c>
      <c r="AA11" s="22"/>
      <c r="AB11" s="25"/>
      <c r="AC11" s="25"/>
      <c r="AD11" s="25"/>
      <c r="AE11" s="25"/>
      <c r="AF11" s="25"/>
    </row>
    <row r="12" spans="1:33" ht="15.75" x14ac:dyDescent="0.25">
      <c r="A12" s="27" t="s">
        <v>41</v>
      </c>
      <c r="B12" s="40" t="s">
        <v>285</v>
      </c>
      <c r="C12" s="40" t="s">
        <v>286</v>
      </c>
      <c r="D12" s="39" t="s">
        <v>185</v>
      </c>
      <c r="E12" s="39" t="s">
        <v>76</v>
      </c>
      <c r="F12" s="39" t="s">
        <v>241</v>
      </c>
      <c r="G12" s="43">
        <v>167</v>
      </c>
      <c r="H12" s="21">
        <v>0</v>
      </c>
      <c r="I12" s="21">
        <v>2</v>
      </c>
      <c r="J12" s="21">
        <v>5</v>
      </c>
      <c r="K12" s="21">
        <v>0</v>
      </c>
      <c r="L12" s="21">
        <v>0</v>
      </c>
      <c r="M12" s="22">
        <f>SUM(H12:L12)</f>
        <v>7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2">
        <f>SUM(N12:R12)</f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2">
        <f>SUM(T12:X12)</f>
        <v>1</v>
      </c>
      <c r="Z12" s="22">
        <f>SUM(M12,S12,Y12)</f>
        <v>8</v>
      </c>
      <c r="AA12" s="22"/>
      <c r="AB12" s="25"/>
      <c r="AC12" s="25"/>
      <c r="AD12" s="25"/>
      <c r="AE12" s="25"/>
      <c r="AF12" s="25"/>
    </row>
    <row r="13" spans="1:33" ht="15.75" x14ac:dyDescent="0.25">
      <c r="A13" s="27" t="s">
        <v>42</v>
      </c>
      <c r="B13" s="40" t="s">
        <v>287</v>
      </c>
      <c r="C13" s="40" t="s">
        <v>288</v>
      </c>
      <c r="D13" s="39" t="s">
        <v>185</v>
      </c>
      <c r="E13" s="39" t="s">
        <v>122</v>
      </c>
      <c r="F13" s="39" t="s">
        <v>188</v>
      </c>
      <c r="G13" s="43">
        <v>168</v>
      </c>
      <c r="H13" s="21">
        <v>0</v>
      </c>
      <c r="I13" s="21">
        <v>1</v>
      </c>
      <c r="J13" s="21">
        <v>3</v>
      </c>
      <c r="K13" s="21">
        <v>1</v>
      </c>
      <c r="L13" s="21">
        <v>0</v>
      </c>
      <c r="M13" s="22">
        <f>SUM(H13:L13)</f>
        <v>5</v>
      </c>
      <c r="N13" s="21">
        <v>0</v>
      </c>
      <c r="O13" s="21">
        <v>1</v>
      </c>
      <c r="P13" s="21">
        <v>3</v>
      </c>
      <c r="Q13" s="21">
        <v>1</v>
      </c>
      <c r="R13" s="21">
        <v>3</v>
      </c>
      <c r="S13" s="22">
        <f>SUM(N13:R13)</f>
        <v>8</v>
      </c>
      <c r="T13" s="21">
        <v>1</v>
      </c>
      <c r="U13" s="21">
        <v>1</v>
      </c>
      <c r="V13" s="21">
        <v>3</v>
      </c>
      <c r="W13" s="21">
        <v>0</v>
      </c>
      <c r="X13" s="21">
        <v>1</v>
      </c>
      <c r="Y13" s="22">
        <f>SUM(T13:X13)</f>
        <v>6</v>
      </c>
      <c r="Z13" s="22">
        <f>SUM(M13,S13,Y13)</f>
        <v>19</v>
      </c>
      <c r="AA13" s="22"/>
      <c r="AB13" s="25"/>
      <c r="AC13" s="25"/>
      <c r="AD13" s="25"/>
      <c r="AE13" s="25"/>
      <c r="AF13" s="25"/>
    </row>
    <row r="14" spans="1:33" ht="15.75" x14ac:dyDescent="0.25">
      <c r="A14" s="27"/>
      <c r="B14" s="40"/>
      <c r="C14" s="40"/>
      <c r="D14" s="39"/>
      <c r="E14" s="39"/>
      <c r="F14" s="39"/>
      <c r="G14" s="43"/>
      <c r="H14" s="21"/>
      <c r="I14" s="21"/>
      <c r="J14" s="21"/>
      <c r="K14" s="21"/>
      <c r="L14" s="21"/>
      <c r="M14" s="22"/>
      <c r="N14" s="21"/>
      <c r="O14" s="21"/>
      <c r="P14" s="21"/>
      <c r="Q14" s="21"/>
      <c r="R14" s="21"/>
      <c r="S14" s="22"/>
      <c r="T14" s="21"/>
      <c r="U14" s="21"/>
      <c r="V14" s="21"/>
      <c r="W14" s="21"/>
      <c r="X14" s="21"/>
      <c r="Y14" s="22"/>
      <c r="Z14" s="22"/>
      <c r="AA14" s="22"/>
      <c r="AB14" s="25"/>
      <c r="AC14" s="25"/>
      <c r="AD14" s="25"/>
      <c r="AE14" s="25"/>
      <c r="AF14" s="25"/>
    </row>
    <row r="15" spans="1:33" ht="14.25" x14ac:dyDescent="0.2">
      <c r="AC15" s="8"/>
      <c r="AD15" s="8"/>
      <c r="AE15" s="8"/>
      <c r="AF15" s="8"/>
      <c r="AG15" s="8"/>
    </row>
    <row r="16" spans="1:33" ht="14.25" x14ac:dyDescent="0.2">
      <c r="B16" s="3" t="s">
        <v>2</v>
      </c>
      <c r="C16" s="3"/>
      <c r="D16" s="35">
        <v>4</v>
      </c>
    </row>
    <row r="17" spans="2:4" ht="14.25" x14ac:dyDescent="0.2">
      <c r="B17" s="3" t="s">
        <v>3</v>
      </c>
      <c r="C17" s="3"/>
      <c r="D17" s="35">
        <v>4</v>
      </c>
    </row>
    <row r="18" spans="2:4" ht="14.25" x14ac:dyDescent="0.2">
      <c r="B18" s="3" t="s">
        <v>4</v>
      </c>
      <c r="C18" s="3"/>
      <c r="D18" s="35">
        <f>SUM(D16-D17)</f>
        <v>0</v>
      </c>
    </row>
  </sheetData>
  <mergeCells count="5">
    <mergeCell ref="H7:L7"/>
    <mergeCell ref="N7:R7"/>
    <mergeCell ref="T7:X7"/>
    <mergeCell ref="B8:C8"/>
    <mergeCell ref="B6:C6"/>
  </mergeCells>
  <phoneticPr fontId="8" type="noConversion"/>
  <pageMargins left="0.7" right="0.7" top="0.75" bottom="0.75" header="0.3" footer="0.3"/>
  <pageSetup paperSize="9" scale="4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B38"/>
  <sheetViews>
    <sheetView workbookViewId="0"/>
  </sheetViews>
  <sheetFormatPr defaultRowHeight="12.75" x14ac:dyDescent="0.2"/>
  <sheetData>
    <row r="2" spans="1:26" ht="15" x14ac:dyDescent="0.25">
      <c r="B2" s="1" t="s">
        <v>25</v>
      </c>
      <c r="C2" s="3"/>
    </row>
    <row r="3" spans="1:26" ht="15" x14ac:dyDescent="0.2">
      <c r="B3" s="20" t="s">
        <v>26</v>
      </c>
      <c r="C3" s="3"/>
    </row>
    <row r="4" spans="1:26" ht="15" x14ac:dyDescent="0.2">
      <c r="Q4" s="15" t="s">
        <v>6</v>
      </c>
      <c r="U4" s="13" t="s">
        <v>0</v>
      </c>
      <c r="V4" s="16"/>
      <c r="W4" s="7"/>
    </row>
    <row r="5" spans="1:26" ht="15" x14ac:dyDescent="0.2">
      <c r="A5" s="11"/>
      <c r="B5" s="20" t="s">
        <v>8</v>
      </c>
      <c r="C5" s="12" t="s">
        <v>7</v>
      </c>
      <c r="D5" s="12" t="s">
        <v>9</v>
      </c>
      <c r="E5" s="12" t="s">
        <v>11</v>
      </c>
      <c r="F5" s="12" t="s">
        <v>12</v>
      </c>
      <c r="G5" s="7" t="s">
        <v>5</v>
      </c>
      <c r="H5" s="12" t="s">
        <v>7</v>
      </c>
      <c r="I5" s="7" t="s">
        <v>1</v>
      </c>
      <c r="J5" s="17" t="s">
        <v>10</v>
      </c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7">
        <v>7</v>
      </c>
      <c r="R5" s="7">
        <v>8</v>
      </c>
      <c r="S5" s="7">
        <v>9</v>
      </c>
      <c r="T5" s="7">
        <v>10</v>
      </c>
      <c r="U5" s="13"/>
      <c r="V5" s="14">
        <v>0</v>
      </c>
      <c r="W5" s="14">
        <v>1</v>
      </c>
      <c r="X5" s="14">
        <v>2</v>
      </c>
      <c r="Y5" s="14">
        <v>3</v>
      </c>
      <c r="Z5" s="14">
        <v>5</v>
      </c>
    </row>
    <row r="7" spans="1:26" ht="15" x14ac:dyDescent="0.2">
      <c r="A7" s="9" t="s">
        <v>53</v>
      </c>
      <c r="U7" s="7">
        <f>SUM(K7:T7)</f>
        <v>0</v>
      </c>
      <c r="V7" s="8">
        <f>COUNTIF(K7:T7,0)</f>
        <v>0</v>
      </c>
      <c r="W7" s="8">
        <f>COUNTIF(K7:T7,1)</f>
        <v>0</v>
      </c>
      <c r="X7" s="8">
        <f>COUNTIF(K7:T7,2)</f>
        <v>0</v>
      </c>
      <c r="Y7" s="8">
        <f>COUNTIF(K7:T7,3)</f>
        <v>0</v>
      </c>
      <c r="Z7" s="8">
        <f>COUNTIF(K7:T7,5)</f>
        <v>0</v>
      </c>
    </row>
    <row r="8" spans="1:26" ht="14.25" x14ac:dyDescent="0.2">
      <c r="B8" s="18"/>
      <c r="G8" s="10"/>
      <c r="V8" s="8"/>
      <c r="W8" s="8"/>
      <c r="X8" s="8"/>
      <c r="Y8" s="8"/>
      <c r="Z8" s="8"/>
    </row>
    <row r="9" spans="1:26" ht="14.25" x14ac:dyDescent="0.2">
      <c r="B9" s="18"/>
      <c r="I9" s="10"/>
      <c r="V9" s="8"/>
      <c r="W9" s="8"/>
      <c r="X9" s="8"/>
      <c r="Y9" s="8"/>
      <c r="Z9" s="8"/>
    </row>
    <row r="10" spans="1:26" ht="14.25" x14ac:dyDescent="0.2">
      <c r="V10" s="8"/>
      <c r="W10" s="8"/>
      <c r="X10" s="8"/>
      <c r="Y10" s="8"/>
      <c r="Z10" s="8"/>
    </row>
    <row r="11" spans="1:26" ht="14.25" x14ac:dyDescent="0.2">
      <c r="V11" s="8"/>
      <c r="W11" s="8"/>
      <c r="X11" s="8"/>
      <c r="Y11" s="8"/>
      <c r="Z11" s="8"/>
    </row>
    <row r="12" spans="1:26" ht="14.25" x14ac:dyDescent="0.2">
      <c r="B12" s="18"/>
      <c r="D12" s="10"/>
      <c r="G12" s="10"/>
      <c r="I12" s="10"/>
      <c r="K12" s="6"/>
      <c r="L12" s="6"/>
      <c r="V12" s="8"/>
      <c r="W12" s="8"/>
      <c r="X12" s="8"/>
      <c r="Y12" s="8"/>
      <c r="Z12" s="8"/>
    </row>
    <row r="13" spans="1:26" ht="14.25" x14ac:dyDescent="0.2">
      <c r="B13" s="18"/>
      <c r="G13" s="10"/>
      <c r="I13" s="10"/>
      <c r="V13" s="8"/>
      <c r="W13" s="8"/>
      <c r="X13" s="8"/>
      <c r="Y13" s="8"/>
      <c r="Z13" s="8"/>
    </row>
    <row r="14" spans="1:26" ht="14.25" x14ac:dyDescent="0.2">
      <c r="V14" s="8"/>
      <c r="W14" s="8"/>
      <c r="X14" s="8"/>
      <c r="Y14" s="8"/>
      <c r="Z14" s="8"/>
    </row>
    <row r="15" spans="1:26" ht="14.25" x14ac:dyDescent="0.2">
      <c r="V15" s="8"/>
      <c r="W15" s="8"/>
      <c r="X15" s="8"/>
      <c r="Y15" s="8"/>
      <c r="Z15" s="8"/>
    </row>
    <row r="16" spans="1:26" ht="14.25" x14ac:dyDescent="0.2">
      <c r="V16" s="8"/>
      <c r="W16" s="8"/>
      <c r="X16" s="8"/>
      <c r="Y16" s="8"/>
      <c r="Z16" s="8"/>
    </row>
    <row r="17" spans="2:28" ht="14.25" x14ac:dyDescent="0.2">
      <c r="V17" s="8"/>
      <c r="W17" s="8"/>
      <c r="X17" s="8"/>
      <c r="Y17" s="8"/>
      <c r="Z17" s="8"/>
    </row>
    <row r="18" spans="2:28" ht="14.25" x14ac:dyDescent="0.2">
      <c r="V18" s="8"/>
      <c r="W18" s="8"/>
      <c r="X18" s="8"/>
      <c r="Y18" s="8"/>
      <c r="Z18" s="8"/>
      <c r="AB18" s="4"/>
    </row>
    <row r="19" spans="2:28" ht="14.25" x14ac:dyDescent="0.2">
      <c r="V19" s="8"/>
      <c r="W19" s="8"/>
      <c r="X19" s="8"/>
      <c r="Y19" s="8"/>
      <c r="Z19" s="8"/>
    </row>
    <row r="20" spans="2:28" ht="14.25" x14ac:dyDescent="0.2">
      <c r="B20" s="18"/>
      <c r="D20" s="10"/>
      <c r="G20" s="10"/>
      <c r="I20" s="10"/>
      <c r="V20" s="8"/>
      <c r="W20" s="8"/>
      <c r="X20" s="8"/>
      <c r="Y20" s="8"/>
      <c r="Z20" s="8"/>
    </row>
    <row r="21" spans="2:28" ht="14.25" x14ac:dyDescent="0.2">
      <c r="B21" s="18"/>
      <c r="D21" s="10"/>
      <c r="G21" s="10"/>
      <c r="I21" s="10"/>
      <c r="V21" s="8"/>
      <c r="W21" s="8"/>
      <c r="X21" s="8"/>
      <c r="Y21" s="8"/>
      <c r="Z21" s="8"/>
    </row>
    <row r="22" spans="2:28" ht="14.25" x14ac:dyDescent="0.2">
      <c r="B22" s="18"/>
      <c r="G22" s="10"/>
      <c r="I22" s="10"/>
      <c r="V22" s="8"/>
      <c r="W22" s="8"/>
      <c r="X22" s="8"/>
      <c r="Y22" s="8"/>
      <c r="Z22" s="8"/>
    </row>
    <row r="23" spans="2:28" ht="14.25" x14ac:dyDescent="0.2">
      <c r="B23" s="18"/>
      <c r="D23" s="10"/>
      <c r="G23" s="10"/>
      <c r="I23" s="10"/>
      <c r="V23" s="8"/>
      <c r="W23" s="8"/>
      <c r="X23" s="8"/>
      <c r="Y23" s="8"/>
      <c r="Z23" s="8"/>
    </row>
    <row r="24" spans="2:28" ht="14.25" x14ac:dyDescent="0.2">
      <c r="B24" s="18"/>
      <c r="G24" s="10"/>
      <c r="I24" s="10"/>
      <c r="V24" s="8"/>
      <c r="W24" s="8"/>
      <c r="X24" s="8"/>
      <c r="Y24" s="8"/>
      <c r="Z24" s="8"/>
    </row>
    <row r="25" spans="2:28" ht="14.25" x14ac:dyDescent="0.2">
      <c r="B25" s="18"/>
      <c r="D25" s="10"/>
      <c r="G25" s="10"/>
      <c r="I25" s="10"/>
      <c r="V25" s="8"/>
      <c r="W25" s="8"/>
      <c r="X25" s="8"/>
      <c r="Y25" s="8"/>
      <c r="Z25" s="8"/>
    </row>
    <row r="26" spans="2:28" ht="14.25" x14ac:dyDescent="0.2">
      <c r="V26" s="8"/>
      <c r="W26" s="8"/>
      <c r="X26" s="8"/>
      <c r="Y26" s="8"/>
      <c r="Z26" s="8"/>
    </row>
    <row r="27" spans="2:28" ht="14.25" x14ac:dyDescent="0.2">
      <c r="V27" s="8"/>
      <c r="W27" s="8"/>
      <c r="X27" s="8"/>
      <c r="Y27" s="8"/>
      <c r="Z27" s="8"/>
    </row>
    <row r="28" spans="2:28" ht="14.25" x14ac:dyDescent="0.2">
      <c r="V28" s="8"/>
      <c r="W28" s="8"/>
      <c r="X28" s="8"/>
      <c r="Y28" s="8"/>
      <c r="Z28" s="8"/>
    </row>
    <row r="29" spans="2:28" ht="14.25" x14ac:dyDescent="0.2">
      <c r="V29" s="8"/>
      <c r="W29" s="8"/>
      <c r="X29" s="8"/>
      <c r="Y29" s="8"/>
      <c r="Z29" s="8"/>
    </row>
    <row r="30" spans="2:28" ht="14.25" x14ac:dyDescent="0.2">
      <c r="V30" s="8"/>
      <c r="W30" s="8"/>
      <c r="X30" s="8"/>
      <c r="Y30" s="8"/>
      <c r="Z30" s="8"/>
    </row>
    <row r="31" spans="2:28" ht="14.25" x14ac:dyDescent="0.2">
      <c r="V31" s="8"/>
      <c r="W31" s="8"/>
      <c r="X31" s="8"/>
      <c r="Y31" s="8"/>
      <c r="Z31" s="8"/>
    </row>
    <row r="32" spans="2:28" ht="14.25" x14ac:dyDescent="0.2">
      <c r="V32" s="8"/>
      <c r="W32" s="8"/>
      <c r="X32" s="8"/>
      <c r="Y32" s="8"/>
      <c r="Z32" s="8"/>
    </row>
    <row r="33" spans="2:26" ht="14.25" x14ac:dyDescent="0.2">
      <c r="V33" s="8"/>
      <c r="W33" s="8"/>
      <c r="X33" s="8"/>
      <c r="Y33" s="8"/>
      <c r="Z33" s="8"/>
    </row>
    <row r="34" spans="2:26" ht="14.25" x14ac:dyDescent="0.2">
      <c r="V34" s="8"/>
      <c r="W34" s="8"/>
      <c r="X34" s="8"/>
      <c r="Y34" s="8"/>
      <c r="Z34" s="8"/>
    </row>
    <row r="35" spans="2:26" ht="14.25" x14ac:dyDescent="0.2">
      <c r="V35" s="8"/>
      <c r="W35" s="8"/>
      <c r="X35" s="8"/>
      <c r="Y35" s="8"/>
      <c r="Z35" s="8"/>
    </row>
    <row r="36" spans="2:26" ht="14.25" x14ac:dyDescent="0.2">
      <c r="B36" s="19" t="s">
        <v>2</v>
      </c>
      <c r="C36" s="5">
        <f>COUNT(J7:J34)</f>
        <v>0</v>
      </c>
    </row>
    <row r="37" spans="2:26" ht="14.25" x14ac:dyDescent="0.2">
      <c r="B37" s="19" t="s">
        <v>3</v>
      </c>
      <c r="C37" s="5">
        <f>COUNT(U7:U34)</f>
        <v>1</v>
      </c>
    </row>
    <row r="38" spans="2:26" ht="14.25" x14ac:dyDescent="0.2">
      <c r="B38" s="19" t="s">
        <v>4</v>
      </c>
      <c r="C38" s="5">
        <f>SUM(C36-C37)</f>
        <v>-1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B36"/>
  <sheetViews>
    <sheetView workbookViewId="0"/>
  </sheetViews>
  <sheetFormatPr defaultRowHeight="12.75" x14ac:dyDescent="0.2"/>
  <sheetData>
    <row r="2" spans="1:28" ht="15" x14ac:dyDescent="0.25">
      <c r="B2" s="1" t="s">
        <v>90</v>
      </c>
      <c r="C2" s="3"/>
    </row>
    <row r="3" spans="1:28" ht="15" x14ac:dyDescent="0.2">
      <c r="B3" s="20"/>
      <c r="C3" s="3"/>
    </row>
    <row r="4" spans="1:28" ht="15" x14ac:dyDescent="0.2">
      <c r="Q4" s="15" t="s">
        <v>6</v>
      </c>
      <c r="U4" s="13" t="s">
        <v>0</v>
      </c>
      <c r="V4" s="16"/>
      <c r="W4" s="7"/>
    </row>
    <row r="5" spans="1:28" ht="15" x14ac:dyDescent="0.2">
      <c r="A5" s="11"/>
      <c r="B5" s="20" t="s">
        <v>8</v>
      </c>
      <c r="C5" s="12" t="s">
        <v>7</v>
      </c>
      <c r="D5" s="12" t="s">
        <v>9</v>
      </c>
      <c r="E5" s="12" t="s">
        <v>11</v>
      </c>
      <c r="F5" s="12" t="s">
        <v>12</v>
      </c>
      <c r="G5" s="7" t="s">
        <v>5</v>
      </c>
      <c r="H5" s="12" t="s">
        <v>7</v>
      </c>
      <c r="I5" s="7" t="s">
        <v>1</v>
      </c>
      <c r="J5" s="17" t="s">
        <v>10</v>
      </c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7">
        <v>7</v>
      </c>
      <c r="R5" s="7">
        <v>8</v>
      </c>
      <c r="S5" s="7">
        <v>9</v>
      </c>
      <c r="T5" s="7">
        <v>10</v>
      </c>
      <c r="U5" s="13"/>
      <c r="V5" s="14">
        <v>0</v>
      </c>
      <c r="W5" s="14">
        <v>1</v>
      </c>
      <c r="X5" s="14">
        <v>2</v>
      </c>
      <c r="Y5" s="14">
        <v>3</v>
      </c>
      <c r="Z5" s="14">
        <v>5</v>
      </c>
    </row>
    <row r="7" spans="1:28" ht="15.75" x14ac:dyDescent="0.2">
      <c r="A7" s="9" t="s">
        <v>53</v>
      </c>
      <c r="B7" s="23"/>
      <c r="C7" s="21"/>
      <c r="D7" s="21"/>
      <c r="E7" s="21"/>
      <c r="F7" s="21"/>
      <c r="G7" s="21"/>
      <c r="H7" s="21"/>
      <c r="I7" s="21"/>
      <c r="J7" s="22"/>
      <c r="K7" s="21"/>
      <c r="L7" s="21"/>
      <c r="M7" s="21"/>
      <c r="N7" s="21"/>
      <c r="O7" s="21"/>
      <c r="P7" s="21"/>
      <c r="Q7" s="21"/>
      <c r="R7" s="21"/>
      <c r="S7" s="21"/>
      <c r="T7" s="21"/>
      <c r="U7" s="22">
        <f>SUM(K7:T7)</f>
        <v>0</v>
      </c>
      <c r="V7" s="25">
        <f>COUNTIF(K7:T7,0)</f>
        <v>0</v>
      </c>
      <c r="W7" s="25">
        <f>COUNTIF(K7:T7,1)</f>
        <v>0</v>
      </c>
      <c r="X7" s="25">
        <f>COUNTIF(K7:T7,2)</f>
        <v>0</v>
      </c>
      <c r="Y7" s="25">
        <f>COUNTIF(K7:T7,3)</f>
        <v>0</v>
      </c>
      <c r="Z7" s="25">
        <f>COUNTIF(K7:T7,5)</f>
        <v>0</v>
      </c>
    </row>
    <row r="8" spans="1:28" ht="15.75" x14ac:dyDescent="0.2">
      <c r="A8" s="9" t="s">
        <v>46</v>
      </c>
      <c r="B8" s="23"/>
      <c r="C8" s="21"/>
      <c r="D8" s="21"/>
      <c r="E8" s="21"/>
      <c r="F8" s="21"/>
      <c r="G8" s="21"/>
      <c r="H8" s="21"/>
      <c r="I8" s="21"/>
      <c r="J8" s="22"/>
      <c r="K8" s="21"/>
      <c r="L8" s="21"/>
      <c r="M8" s="21"/>
      <c r="N8" s="21"/>
      <c r="O8" s="21"/>
      <c r="P8" s="21"/>
      <c r="Q8" s="21"/>
      <c r="R8" s="21"/>
      <c r="S8" s="21"/>
      <c r="T8" s="21"/>
      <c r="U8" s="22">
        <f>SUM(K8:T8)</f>
        <v>0</v>
      </c>
      <c r="V8" s="25">
        <f>COUNTIF(K8:T8,0)</f>
        <v>0</v>
      </c>
      <c r="W8" s="25">
        <f>COUNTIF(K8:T8,1)</f>
        <v>0</v>
      </c>
      <c r="X8" s="25">
        <f>COUNTIF(K8:T8,2)</f>
        <v>0</v>
      </c>
      <c r="Y8" s="25">
        <f>COUNTIF(K8:T8,3)</f>
        <v>0</v>
      </c>
      <c r="Z8" s="25">
        <f>COUNTIF(K8:T8,5)</f>
        <v>0</v>
      </c>
    </row>
    <row r="9" spans="1:28" ht="14.25" x14ac:dyDescent="0.2">
      <c r="I9" s="10"/>
      <c r="V9" s="8"/>
      <c r="W9" s="8"/>
      <c r="X9" s="8"/>
      <c r="Y9" s="8"/>
      <c r="Z9" s="8"/>
    </row>
    <row r="10" spans="1:28" ht="14.25" x14ac:dyDescent="0.2">
      <c r="B10" s="18"/>
      <c r="I10" s="10"/>
      <c r="V10" s="8"/>
      <c r="W10" s="8"/>
      <c r="X10" s="8"/>
      <c r="Y10" s="8"/>
      <c r="Z10" s="8"/>
    </row>
    <row r="11" spans="1:28" ht="14.25" x14ac:dyDescent="0.2">
      <c r="B11" s="18"/>
      <c r="G11" s="10"/>
      <c r="I11" s="10"/>
      <c r="V11" s="8"/>
      <c r="W11" s="8"/>
      <c r="X11" s="8"/>
      <c r="Y11" s="8"/>
      <c r="Z11" s="8"/>
    </row>
    <row r="12" spans="1:28" ht="14.25" x14ac:dyDescent="0.2">
      <c r="V12" s="8"/>
      <c r="W12" s="8"/>
      <c r="X12" s="8"/>
      <c r="Y12" s="8"/>
      <c r="Z12" s="8"/>
    </row>
    <row r="13" spans="1:28" ht="14.25" x14ac:dyDescent="0.2">
      <c r="V13" s="8"/>
      <c r="W13" s="8"/>
      <c r="X13" s="8"/>
      <c r="Y13" s="8"/>
      <c r="Z13" s="8"/>
    </row>
    <row r="14" spans="1:28" ht="14.25" x14ac:dyDescent="0.2">
      <c r="V14" s="8"/>
      <c r="W14" s="8"/>
      <c r="X14" s="8"/>
      <c r="Y14" s="8"/>
      <c r="Z14" s="8"/>
    </row>
    <row r="15" spans="1:28" ht="14.25" x14ac:dyDescent="0.2">
      <c r="V15" s="8"/>
      <c r="W15" s="8"/>
      <c r="X15" s="8"/>
      <c r="Y15" s="8"/>
      <c r="Z15" s="8"/>
    </row>
    <row r="16" spans="1:28" ht="14.25" x14ac:dyDescent="0.2">
      <c r="V16" s="8"/>
      <c r="W16" s="8"/>
      <c r="X16" s="8"/>
      <c r="Y16" s="8"/>
      <c r="Z16" s="8"/>
      <c r="AB16" s="4"/>
    </row>
    <row r="17" spans="2:26" ht="14.25" x14ac:dyDescent="0.2">
      <c r="V17" s="8"/>
      <c r="W17" s="8"/>
      <c r="X17" s="8"/>
      <c r="Y17" s="8"/>
      <c r="Z17" s="8"/>
    </row>
    <row r="18" spans="2:26" ht="14.25" x14ac:dyDescent="0.2">
      <c r="V18" s="8"/>
      <c r="W18" s="8"/>
      <c r="X18" s="8"/>
      <c r="Y18" s="8"/>
      <c r="Z18" s="8"/>
    </row>
    <row r="19" spans="2:26" ht="14.25" x14ac:dyDescent="0.2">
      <c r="V19" s="8"/>
      <c r="W19" s="8"/>
      <c r="X19" s="8"/>
      <c r="Y19" s="8"/>
      <c r="Z19" s="8"/>
    </row>
    <row r="20" spans="2:26" ht="14.25" x14ac:dyDescent="0.2">
      <c r="V20" s="8"/>
      <c r="W20" s="8"/>
      <c r="X20" s="8"/>
      <c r="Y20" s="8"/>
      <c r="Z20" s="8"/>
    </row>
    <row r="21" spans="2:26" ht="14.25" x14ac:dyDescent="0.2">
      <c r="B21" s="18"/>
      <c r="D21" s="10"/>
      <c r="G21" s="10"/>
      <c r="I21" s="10"/>
      <c r="V21" s="8"/>
      <c r="W21" s="8"/>
      <c r="X21" s="8"/>
      <c r="Y21" s="8"/>
      <c r="Z21" s="8"/>
    </row>
    <row r="22" spans="2:26" ht="14.25" x14ac:dyDescent="0.2">
      <c r="I22" s="10"/>
      <c r="V22" s="8"/>
      <c r="W22" s="8"/>
      <c r="X22" s="8"/>
      <c r="Y22" s="8"/>
      <c r="Z22" s="8"/>
    </row>
    <row r="23" spans="2:26" ht="14.25" x14ac:dyDescent="0.2">
      <c r="B23" s="18"/>
      <c r="D23" s="10"/>
      <c r="G23" s="10"/>
      <c r="I23" s="10"/>
      <c r="V23" s="8"/>
      <c r="W23" s="8"/>
      <c r="X23" s="8"/>
      <c r="Y23" s="8"/>
      <c r="Z23" s="8"/>
    </row>
    <row r="24" spans="2:26" ht="14.25" x14ac:dyDescent="0.2">
      <c r="I24" s="10"/>
      <c r="V24" s="8"/>
      <c r="W24" s="8"/>
      <c r="X24" s="8"/>
      <c r="Y24" s="8"/>
      <c r="Z24" s="8"/>
    </row>
    <row r="25" spans="2:26" ht="14.25" x14ac:dyDescent="0.2">
      <c r="B25" s="18"/>
      <c r="I25" s="10"/>
      <c r="V25" s="8"/>
      <c r="W25" s="8"/>
      <c r="X25" s="8"/>
      <c r="Y25" s="8"/>
      <c r="Z25" s="8"/>
    </row>
    <row r="26" spans="2:26" ht="14.25" x14ac:dyDescent="0.2">
      <c r="V26" s="8"/>
      <c r="W26" s="8"/>
      <c r="X26" s="8"/>
      <c r="Y26" s="8"/>
      <c r="Z26" s="8"/>
    </row>
    <row r="27" spans="2:26" ht="14.25" x14ac:dyDescent="0.2">
      <c r="V27" s="8"/>
      <c r="W27" s="8"/>
      <c r="X27" s="8"/>
      <c r="Y27" s="8"/>
      <c r="Z27" s="8"/>
    </row>
    <row r="28" spans="2:26" ht="14.25" x14ac:dyDescent="0.2">
      <c r="V28" s="8"/>
      <c r="W28" s="8"/>
      <c r="X28" s="8"/>
      <c r="Y28" s="8"/>
      <c r="Z28" s="8"/>
    </row>
    <row r="29" spans="2:26" ht="14.25" x14ac:dyDescent="0.2">
      <c r="V29" s="8"/>
      <c r="W29" s="8"/>
      <c r="X29" s="8"/>
      <c r="Y29" s="8"/>
      <c r="Z29" s="8"/>
    </row>
    <row r="30" spans="2:26" ht="14.25" x14ac:dyDescent="0.2">
      <c r="V30" s="8"/>
      <c r="W30" s="8"/>
      <c r="X30" s="8"/>
      <c r="Y30" s="8"/>
      <c r="Z30" s="8"/>
    </row>
    <row r="31" spans="2:26" ht="14.25" x14ac:dyDescent="0.2">
      <c r="V31" s="8"/>
      <c r="W31" s="8"/>
      <c r="X31" s="8"/>
      <c r="Y31" s="8"/>
      <c r="Z31" s="8"/>
    </row>
    <row r="32" spans="2:26" ht="14.25" x14ac:dyDescent="0.2">
      <c r="V32" s="8"/>
      <c r="W32" s="8"/>
      <c r="X32" s="8"/>
      <c r="Y32" s="8"/>
      <c r="Z32" s="8"/>
    </row>
    <row r="33" spans="2:26" ht="14.25" x14ac:dyDescent="0.2">
      <c r="V33" s="8"/>
      <c r="W33" s="8"/>
      <c r="X33" s="8"/>
      <c r="Y33" s="8"/>
      <c r="Z33" s="8"/>
    </row>
    <row r="34" spans="2:26" ht="14.25" x14ac:dyDescent="0.2">
      <c r="B34" s="19" t="s">
        <v>2</v>
      </c>
      <c r="C34" s="5">
        <f>COUNT(J7:J32)</f>
        <v>0</v>
      </c>
    </row>
    <row r="35" spans="2:26" ht="14.25" x14ac:dyDescent="0.2">
      <c r="B35" s="19" t="s">
        <v>3</v>
      </c>
      <c r="C35" s="5">
        <f>COUNT(U7:U32)</f>
        <v>2</v>
      </c>
    </row>
    <row r="36" spans="2:26" ht="14.25" x14ac:dyDescent="0.2">
      <c r="B36" s="19" t="s">
        <v>4</v>
      </c>
      <c r="C36" s="5">
        <f>SUM(C34-C35)</f>
        <v>-2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B55"/>
  <sheetViews>
    <sheetView workbookViewId="0"/>
  </sheetViews>
  <sheetFormatPr defaultRowHeight="12.75" x14ac:dyDescent="0.2"/>
  <sheetData>
    <row r="2" spans="1:26" ht="15" x14ac:dyDescent="0.25">
      <c r="B2" s="1" t="s">
        <v>25</v>
      </c>
      <c r="C2" s="3"/>
    </row>
    <row r="3" spans="1:26" ht="15" x14ac:dyDescent="0.2">
      <c r="B3" s="2" t="s">
        <v>27</v>
      </c>
      <c r="C3" s="3"/>
    </row>
    <row r="4" spans="1:26" ht="15" x14ac:dyDescent="0.2">
      <c r="Q4" s="15" t="s">
        <v>6</v>
      </c>
      <c r="U4" s="13" t="s">
        <v>0</v>
      </c>
      <c r="V4" s="16"/>
      <c r="W4" s="7"/>
    </row>
    <row r="5" spans="1:26" ht="15" x14ac:dyDescent="0.2">
      <c r="A5" s="11"/>
      <c r="B5" s="7" t="s">
        <v>8</v>
      </c>
      <c r="C5" s="12" t="s">
        <v>7</v>
      </c>
      <c r="D5" s="12" t="s">
        <v>9</v>
      </c>
      <c r="E5" s="12" t="s">
        <v>11</v>
      </c>
      <c r="F5" s="12" t="s">
        <v>12</v>
      </c>
      <c r="G5" s="7" t="s">
        <v>5</v>
      </c>
      <c r="H5" s="12" t="s">
        <v>7</v>
      </c>
      <c r="I5" s="7" t="s">
        <v>1</v>
      </c>
      <c r="J5" s="17" t="s">
        <v>10</v>
      </c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7">
        <v>7</v>
      </c>
      <c r="R5" s="7">
        <v>8</v>
      </c>
      <c r="S5" s="7">
        <v>9</v>
      </c>
      <c r="T5" s="7">
        <v>10</v>
      </c>
      <c r="U5" s="13"/>
      <c r="V5" s="14">
        <v>0</v>
      </c>
      <c r="W5" s="14">
        <v>1</v>
      </c>
      <c r="X5" s="14">
        <v>2</v>
      </c>
      <c r="Y5" s="14">
        <v>3</v>
      </c>
      <c r="Z5" s="14">
        <v>5</v>
      </c>
    </row>
    <row r="6" spans="1:26" ht="14.25" x14ac:dyDescent="0.2">
      <c r="B6" s="5"/>
    </row>
    <row r="7" spans="1:26" ht="15.75" x14ac:dyDescent="0.2">
      <c r="A7" s="9" t="s">
        <v>53</v>
      </c>
      <c r="B7" s="23" t="s">
        <v>88</v>
      </c>
      <c r="C7" s="21"/>
      <c r="D7" s="21" t="s">
        <v>29</v>
      </c>
      <c r="E7" s="21" t="s">
        <v>30</v>
      </c>
      <c r="F7" s="21" t="s">
        <v>32</v>
      </c>
      <c r="G7" s="21" t="s">
        <v>49</v>
      </c>
      <c r="H7" s="21"/>
      <c r="I7" s="21" t="s">
        <v>77</v>
      </c>
      <c r="J7" s="22">
        <v>100</v>
      </c>
      <c r="K7" s="21">
        <v>0</v>
      </c>
      <c r="L7" s="21">
        <v>0</v>
      </c>
      <c r="M7" s="21">
        <v>3</v>
      </c>
      <c r="N7" s="21">
        <v>2</v>
      </c>
      <c r="O7" s="21">
        <v>1</v>
      </c>
      <c r="P7" s="21">
        <v>1</v>
      </c>
      <c r="Q7" s="21">
        <v>3</v>
      </c>
      <c r="R7" s="21">
        <v>5</v>
      </c>
      <c r="S7" s="21">
        <v>5</v>
      </c>
      <c r="T7" s="21">
        <v>0</v>
      </c>
      <c r="U7" s="22">
        <f t="shared" ref="U7:U14" si="0">SUM(K7:T7)</f>
        <v>20</v>
      </c>
      <c r="V7" s="25">
        <f t="shared" ref="V7:V42" si="1">COUNTIF(K7:T7,0)</f>
        <v>3</v>
      </c>
      <c r="W7" s="25">
        <f t="shared" ref="W7:W42" si="2">COUNTIF(K7:T7,1)</f>
        <v>2</v>
      </c>
      <c r="X7" s="25">
        <f t="shared" ref="X7:X42" si="3">COUNTIF(K7:T7,2)</f>
        <v>1</v>
      </c>
      <c r="Y7" s="25">
        <f t="shared" ref="Y7:Y42" si="4">COUNTIF(K7:T7,3)</f>
        <v>2</v>
      </c>
      <c r="Z7" s="25">
        <f t="shared" ref="Z7:Z42" si="5">COUNTIF(K7:T7,5)</f>
        <v>2</v>
      </c>
    </row>
    <row r="8" spans="1:26" ht="15.75" x14ac:dyDescent="0.2">
      <c r="A8" s="9" t="s">
        <v>46</v>
      </c>
      <c r="B8" s="23" t="s">
        <v>57</v>
      </c>
      <c r="C8" s="21"/>
      <c r="D8" s="21" t="s">
        <v>29</v>
      </c>
      <c r="E8" s="21" t="s">
        <v>30</v>
      </c>
      <c r="F8" s="21" t="s">
        <v>32</v>
      </c>
      <c r="G8" s="21" t="s">
        <v>49</v>
      </c>
      <c r="H8" s="21"/>
      <c r="I8" s="21" t="s">
        <v>78</v>
      </c>
      <c r="J8" s="22">
        <v>101</v>
      </c>
      <c r="K8" s="21">
        <v>0</v>
      </c>
      <c r="L8" s="21">
        <v>0</v>
      </c>
      <c r="M8" s="21">
        <v>5</v>
      </c>
      <c r="N8" s="21">
        <v>5</v>
      </c>
      <c r="O8" s="21">
        <v>0</v>
      </c>
      <c r="P8" s="21">
        <v>0</v>
      </c>
      <c r="Q8" s="21">
        <v>3</v>
      </c>
      <c r="R8" s="21">
        <v>5</v>
      </c>
      <c r="S8" s="21">
        <v>0</v>
      </c>
      <c r="T8" s="21">
        <v>0</v>
      </c>
      <c r="U8" s="22">
        <f t="shared" si="0"/>
        <v>18</v>
      </c>
      <c r="V8" s="25">
        <f t="shared" si="1"/>
        <v>6</v>
      </c>
      <c r="W8" s="25">
        <f t="shared" si="2"/>
        <v>0</v>
      </c>
      <c r="X8" s="25">
        <f t="shared" si="3"/>
        <v>0</v>
      </c>
      <c r="Y8" s="25">
        <f t="shared" si="4"/>
        <v>1</v>
      </c>
      <c r="Z8" s="25">
        <f t="shared" si="5"/>
        <v>3</v>
      </c>
    </row>
    <row r="9" spans="1:26" ht="15.75" x14ac:dyDescent="0.2">
      <c r="A9" s="9" t="s">
        <v>41</v>
      </c>
      <c r="B9" s="23" t="s">
        <v>110</v>
      </c>
      <c r="C9" s="21"/>
      <c r="D9" s="21" t="s">
        <v>36</v>
      </c>
      <c r="E9" s="21" t="s">
        <v>30</v>
      </c>
      <c r="F9" s="21" t="s">
        <v>52</v>
      </c>
      <c r="G9" s="21" t="s">
        <v>49</v>
      </c>
      <c r="H9" s="21"/>
      <c r="I9" s="21" t="s">
        <v>111</v>
      </c>
      <c r="J9" s="22">
        <v>102</v>
      </c>
      <c r="K9" s="21">
        <v>2</v>
      </c>
      <c r="L9" s="21">
        <v>2</v>
      </c>
      <c r="M9" s="21">
        <v>3</v>
      </c>
      <c r="N9" s="21">
        <v>1</v>
      </c>
      <c r="O9" s="21">
        <v>5</v>
      </c>
      <c r="P9" s="21">
        <v>3</v>
      </c>
      <c r="Q9" s="21">
        <v>3</v>
      </c>
      <c r="R9" s="21">
        <v>0</v>
      </c>
      <c r="S9" s="21">
        <v>0</v>
      </c>
      <c r="T9" s="21">
        <v>0</v>
      </c>
      <c r="U9" s="22">
        <f t="shared" si="0"/>
        <v>19</v>
      </c>
      <c r="V9" s="25">
        <f t="shared" si="1"/>
        <v>3</v>
      </c>
      <c r="W9" s="25">
        <f t="shared" si="2"/>
        <v>1</v>
      </c>
      <c r="X9" s="25">
        <f t="shared" si="3"/>
        <v>2</v>
      </c>
      <c r="Y9" s="25">
        <f t="shared" si="4"/>
        <v>3</v>
      </c>
      <c r="Z9" s="25">
        <f t="shared" si="5"/>
        <v>1</v>
      </c>
    </row>
    <row r="10" spans="1:26" ht="15.75" x14ac:dyDescent="0.2">
      <c r="A10" s="9" t="s">
        <v>42</v>
      </c>
      <c r="B10" s="23" t="s">
        <v>98</v>
      </c>
      <c r="C10" s="21"/>
      <c r="D10" s="21" t="s">
        <v>39</v>
      </c>
      <c r="E10" s="21" t="s">
        <v>28</v>
      </c>
      <c r="F10" s="21" t="s">
        <v>52</v>
      </c>
      <c r="G10" s="21" t="s">
        <v>93</v>
      </c>
      <c r="H10" s="21"/>
      <c r="I10" s="21" t="s">
        <v>99</v>
      </c>
      <c r="J10" s="22">
        <v>104</v>
      </c>
      <c r="K10" s="21">
        <v>3</v>
      </c>
      <c r="L10" s="21">
        <v>0</v>
      </c>
      <c r="M10" s="21">
        <v>3</v>
      </c>
      <c r="N10" s="21">
        <v>0</v>
      </c>
      <c r="O10" s="21">
        <v>5</v>
      </c>
      <c r="P10" s="21">
        <v>0</v>
      </c>
      <c r="Q10" s="21">
        <v>0</v>
      </c>
      <c r="R10" s="21">
        <v>0</v>
      </c>
      <c r="S10" s="21">
        <v>0</v>
      </c>
      <c r="T10" s="21">
        <v>1</v>
      </c>
      <c r="U10" s="22">
        <f t="shared" si="0"/>
        <v>12</v>
      </c>
      <c r="V10" s="25">
        <f t="shared" si="1"/>
        <v>6</v>
      </c>
      <c r="W10" s="25">
        <f t="shared" si="2"/>
        <v>1</v>
      </c>
      <c r="X10" s="25">
        <f t="shared" si="3"/>
        <v>0</v>
      </c>
      <c r="Y10" s="25">
        <f t="shared" si="4"/>
        <v>2</v>
      </c>
      <c r="Z10" s="25">
        <f t="shared" si="5"/>
        <v>1</v>
      </c>
    </row>
    <row r="11" spans="1:26" ht="15.75" x14ac:dyDescent="0.2">
      <c r="A11" s="9" t="s">
        <v>13</v>
      </c>
      <c r="B11" s="23" t="s">
        <v>114</v>
      </c>
      <c r="C11" s="21"/>
      <c r="D11" s="21" t="s">
        <v>34</v>
      </c>
      <c r="E11" s="21" t="s">
        <v>30</v>
      </c>
      <c r="F11" s="21" t="s">
        <v>52</v>
      </c>
      <c r="G11" s="21" t="s">
        <v>40</v>
      </c>
      <c r="H11" s="21"/>
      <c r="I11" s="21" t="s">
        <v>115</v>
      </c>
      <c r="J11" s="22">
        <v>108</v>
      </c>
      <c r="K11" s="21">
        <v>0</v>
      </c>
      <c r="L11" s="21">
        <v>1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2">
        <f t="shared" si="0"/>
        <v>1</v>
      </c>
      <c r="V11" s="25">
        <f t="shared" si="1"/>
        <v>9</v>
      </c>
      <c r="W11" s="25">
        <f t="shared" si="2"/>
        <v>1</v>
      </c>
      <c r="X11" s="25">
        <f t="shared" si="3"/>
        <v>0</v>
      </c>
      <c r="Y11" s="25">
        <f t="shared" si="4"/>
        <v>0</v>
      </c>
      <c r="Z11" s="25">
        <f t="shared" si="5"/>
        <v>0</v>
      </c>
    </row>
    <row r="12" spans="1:26" ht="15.75" x14ac:dyDescent="0.2">
      <c r="A12" s="9" t="s">
        <v>14</v>
      </c>
      <c r="B12" s="26" t="s">
        <v>61</v>
      </c>
      <c r="C12" s="21"/>
      <c r="D12" s="21" t="s">
        <v>34</v>
      </c>
      <c r="E12" s="21" t="s">
        <v>30</v>
      </c>
      <c r="F12" s="21" t="s">
        <v>68</v>
      </c>
      <c r="G12" s="24" t="s">
        <v>43</v>
      </c>
      <c r="H12" s="21"/>
      <c r="I12" s="24" t="s">
        <v>85</v>
      </c>
      <c r="J12" s="22">
        <v>109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1</v>
      </c>
      <c r="R12" s="21">
        <v>0</v>
      </c>
      <c r="S12" s="21">
        <v>0</v>
      </c>
      <c r="T12" s="21">
        <v>0</v>
      </c>
      <c r="U12" s="22">
        <f t="shared" si="0"/>
        <v>1</v>
      </c>
      <c r="V12" s="25">
        <f t="shared" si="1"/>
        <v>9</v>
      </c>
      <c r="W12" s="25">
        <f t="shared" si="2"/>
        <v>1</v>
      </c>
      <c r="X12" s="25">
        <f t="shared" si="3"/>
        <v>0</v>
      </c>
      <c r="Y12" s="25">
        <f t="shared" si="4"/>
        <v>0</v>
      </c>
      <c r="Z12" s="25">
        <f t="shared" si="5"/>
        <v>0</v>
      </c>
    </row>
    <row r="13" spans="1:26" ht="15.75" x14ac:dyDescent="0.2">
      <c r="A13" s="9" t="s">
        <v>15</v>
      </c>
      <c r="B13" s="26" t="s">
        <v>102</v>
      </c>
      <c r="C13" s="21"/>
      <c r="D13" s="21" t="s">
        <v>33</v>
      </c>
      <c r="E13" s="21" t="s">
        <v>30</v>
      </c>
      <c r="F13" s="21" t="s">
        <v>32</v>
      </c>
      <c r="G13" s="24" t="s">
        <v>43</v>
      </c>
      <c r="H13" s="21"/>
      <c r="I13" s="24" t="s">
        <v>104</v>
      </c>
      <c r="J13" s="22">
        <v>110</v>
      </c>
      <c r="K13" s="21">
        <v>3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2</v>
      </c>
      <c r="R13" s="21">
        <v>3</v>
      </c>
      <c r="S13" s="21">
        <v>1</v>
      </c>
      <c r="T13" s="21">
        <v>5</v>
      </c>
      <c r="U13" s="22">
        <f t="shared" si="0"/>
        <v>14</v>
      </c>
      <c r="V13" s="25">
        <f t="shared" si="1"/>
        <v>5</v>
      </c>
      <c r="W13" s="25">
        <f t="shared" si="2"/>
        <v>1</v>
      </c>
      <c r="X13" s="25">
        <f t="shared" si="3"/>
        <v>1</v>
      </c>
      <c r="Y13" s="25">
        <f t="shared" si="4"/>
        <v>2</v>
      </c>
      <c r="Z13" s="25">
        <f t="shared" si="5"/>
        <v>1</v>
      </c>
    </row>
    <row r="14" spans="1:26" ht="15.75" x14ac:dyDescent="0.2">
      <c r="A14" s="9" t="s">
        <v>16</v>
      </c>
      <c r="B14" s="23" t="s">
        <v>121</v>
      </c>
      <c r="C14" s="21"/>
      <c r="D14" s="21" t="s">
        <v>103</v>
      </c>
      <c r="E14" s="21" t="s">
        <v>35</v>
      </c>
      <c r="F14" s="21" t="s">
        <v>52</v>
      </c>
      <c r="G14" s="21" t="s">
        <v>122</v>
      </c>
      <c r="H14" s="21"/>
      <c r="I14" s="24" t="s">
        <v>104</v>
      </c>
      <c r="J14" s="22">
        <v>111</v>
      </c>
      <c r="K14" s="21">
        <v>0</v>
      </c>
      <c r="L14" s="21">
        <v>2</v>
      </c>
      <c r="M14" s="21">
        <v>3</v>
      </c>
      <c r="N14" s="21">
        <v>0</v>
      </c>
      <c r="O14" s="21">
        <v>0</v>
      </c>
      <c r="P14" s="21">
        <v>0</v>
      </c>
      <c r="Q14" s="21">
        <v>2</v>
      </c>
      <c r="R14" s="21">
        <v>0</v>
      </c>
      <c r="S14" s="21">
        <v>0</v>
      </c>
      <c r="T14" s="21">
        <v>0</v>
      </c>
      <c r="U14" s="22">
        <f t="shared" si="0"/>
        <v>7</v>
      </c>
      <c r="V14" s="25">
        <f t="shared" si="1"/>
        <v>7</v>
      </c>
      <c r="W14" s="25">
        <f t="shared" si="2"/>
        <v>0</v>
      </c>
      <c r="X14" s="25">
        <f t="shared" si="3"/>
        <v>2</v>
      </c>
      <c r="Y14" s="25">
        <f t="shared" si="4"/>
        <v>1</v>
      </c>
      <c r="Z14" s="25">
        <f t="shared" si="5"/>
        <v>0</v>
      </c>
    </row>
    <row r="15" spans="1:26" ht="15.75" x14ac:dyDescent="0.2">
      <c r="A15" s="9" t="s">
        <v>17</v>
      </c>
      <c r="B15" s="28" t="s">
        <v>105</v>
      </c>
      <c r="C15" s="29"/>
      <c r="D15" s="29" t="s">
        <v>34</v>
      </c>
      <c r="E15" s="29" t="s">
        <v>30</v>
      </c>
      <c r="F15" s="29" t="s">
        <v>32</v>
      </c>
      <c r="G15" s="29" t="s">
        <v>43</v>
      </c>
      <c r="H15" s="29"/>
      <c r="I15" s="29" t="s">
        <v>62</v>
      </c>
      <c r="J15" s="30">
        <v>112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 t="s">
        <v>89</v>
      </c>
      <c r="V15" s="31">
        <f t="shared" si="1"/>
        <v>0</v>
      </c>
      <c r="W15" s="31">
        <f t="shared" si="2"/>
        <v>0</v>
      </c>
      <c r="X15" s="31">
        <f t="shared" si="3"/>
        <v>0</v>
      </c>
      <c r="Y15" s="31">
        <f t="shared" si="4"/>
        <v>0</v>
      </c>
      <c r="Z15" s="31">
        <f t="shared" si="5"/>
        <v>0</v>
      </c>
    </row>
    <row r="16" spans="1:26" ht="15.75" x14ac:dyDescent="0.2">
      <c r="A16" s="9" t="s">
        <v>18</v>
      </c>
      <c r="B16" s="23" t="s">
        <v>75</v>
      </c>
      <c r="C16" s="21"/>
      <c r="D16" s="21" t="s">
        <v>33</v>
      </c>
      <c r="E16" s="21" t="s">
        <v>28</v>
      </c>
      <c r="F16" s="21" t="s">
        <v>91</v>
      </c>
      <c r="G16" s="21" t="s">
        <v>31</v>
      </c>
      <c r="H16" s="21"/>
      <c r="I16" s="24" t="s">
        <v>70</v>
      </c>
      <c r="J16" s="22">
        <v>113</v>
      </c>
      <c r="K16" s="21">
        <v>2</v>
      </c>
      <c r="L16" s="21">
        <v>1</v>
      </c>
      <c r="M16" s="21">
        <v>0</v>
      </c>
      <c r="N16" s="21">
        <v>1</v>
      </c>
      <c r="O16" s="21">
        <v>3</v>
      </c>
      <c r="P16" s="21">
        <v>0</v>
      </c>
      <c r="Q16" s="21">
        <v>2</v>
      </c>
      <c r="R16" s="21">
        <v>2</v>
      </c>
      <c r="S16" s="21">
        <v>0</v>
      </c>
      <c r="T16" s="21">
        <v>5</v>
      </c>
      <c r="U16" s="22">
        <f t="shared" ref="U16:U30" si="6">SUM(K16:T16)</f>
        <v>16</v>
      </c>
      <c r="V16" s="25">
        <f t="shared" si="1"/>
        <v>3</v>
      </c>
      <c r="W16" s="25">
        <f t="shared" si="2"/>
        <v>2</v>
      </c>
      <c r="X16" s="25">
        <f t="shared" si="3"/>
        <v>3</v>
      </c>
      <c r="Y16" s="25">
        <f t="shared" si="4"/>
        <v>1</v>
      </c>
      <c r="Z16" s="25">
        <f t="shared" si="5"/>
        <v>1</v>
      </c>
    </row>
    <row r="17" spans="1:28" ht="15.75" x14ac:dyDescent="0.2">
      <c r="A17" s="9" t="s">
        <v>19</v>
      </c>
      <c r="B17" s="23" t="s">
        <v>58</v>
      </c>
      <c r="C17" s="21"/>
      <c r="D17" s="21" t="s">
        <v>34</v>
      </c>
      <c r="E17" s="21" t="s">
        <v>28</v>
      </c>
      <c r="F17" s="21" t="s">
        <v>52</v>
      </c>
      <c r="G17" s="21" t="s">
        <v>73</v>
      </c>
      <c r="H17" s="21"/>
      <c r="I17" s="21" t="s">
        <v>95</v>
      </c>
      <c r="J17" s="22">
        <v>114</v>
      </c>
      <c r="K17" s="21">
        <v>5</v>
      </c>
      <c r="L17" s="21">
        <v>0</v>
      </c>
      <c r="M17" s="21">
        <v>2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2">
        <f t="shared" si="6"/>
        <v>7</v>
      </c>
      <c r="V17" s="25">
        <f t="shared" si="1"/>
        <v>8</v>
      </c>
      <c r="W17" s="25">
        <f t="shared" si="2"/>
        <v>0</v>
      </c>
      <c r="X17" s="25">
        <f t="shared" si="3"/>
        <v>1</v>
      </c>
      <c r="Y17" s="25">
        <f t="shared" si="4"/>
        <v>0</v>
      </c>
      <c r="Z17" s="25">
        <f t="shared" si="5"/>
        <v>1</v>
      </c>
    </row>
    <row r="18" spans="1:28" ht="15.75" x14ac:dyDescent="0.2">
      <c r="A18" s="9" t="s">
        <v>20</v>
      </c>
      <c r="B18" s="23" t="s">
        <v>65</v>
      </c>
      <c r="C18" s="21"/>
      <c r="D18" s="21" t="s">
        <v>34</v>
      </c>
      <c r="E18" s="21" t="s">
        <v>28</v>
      </c>
      <c r="F18" s="21" t="s">
        <v>52</v>
      </c>
      <c r="G18" s="21" t="s">
        <v>69</v>
      </c>
      <c r="H18" s="21"/>
      <c r="I18" s="21" t="s">
        <v>63</v>
      </c>
      <c r="J18" s="22">
        <v>115</v>
      </c>
      <c r="K18" s="21">
        <v>1</v>
      </c>
      <c r="L18" s="21">
        <v>0</v>
      </c>
      <c r="M18" s="21">
        <v>3</v>
      </c>
      <c r="N18" s="21">
        <v>0</v>
      </c>
      <c r="O18" s="21">
        <v>0</v>
      </c>
      <c r="P18" s="21">
        <v>3</v>
      </c>
      <c r="Q18" s="21">
        <v>2</v>
      </c>
      <c r="R18" s="21">
        <v>0</v>
      </c>
      <c r="S18" s="21">
        <v>1</v>
      </c>
      <c r="T18" s="21">
        <v>0</v>
      </c>
      <c r="U18" s="22">
        <f t="shared" si="6"/>
        <v>10</v>
      </c>
      <c r="V18" s="25">
        <f t="shared" si="1"/>
        <v>5</v>
      </c>
      <c r="W18" s="25">
        <f t="shared" si="2"/>
        <v>2</v>
      </c>
      <c r="X18" s="25">
        <f t="shared" si="3"/>
        <v>1</v>
      </c>
      <c r="Y18" s="25">
        <f t="shared" si="4"/>
        <v>2</v>
      </c>
      <c r="Z18" s="25">
        <f t="shared" si="5"/>
        <v>0</v>
      </c>
    </row>
    <row r="19" spans="1:28" ht="15.75" x14ac:dyDescent="0.2">
      <c r="A19" s="9" t="s">
        <v>21</v>
      </c>
      <c r="B19" s="23" t="s">
        <v>116</v>
      </c>
      <c r="C19" s="21"/>
      <c r="D19" s="21" t="s">
        <v>34</v>
      </c>
      <c r="E19" s="21" t="s">
        <v>30</v>
      </c>
      <c r="F19" s="21" t="s">
        <v>52</v>
      </c>
      <c r="G19" s="21" t="s">
        <v>38</v>
      </c>
      <c r="H19" s="21"/>
      <c r="I19" s="21" t="s">
        <v>63</v>
      </c>
      <c r="J19" s="22">
        <v>116</v>
      </c>
      <c r="K19" s="21">
        <v>1</v>
      </c>
      <c r="L19" s="21">
        <v>1</v>
      </c>
      <c r="M19" s="21">
        <v>3</v>
      </c>
      <c r="N19" s="21">
        <v>0</v>
      </c>
      <c r="O19" s="21">
        <v>1</v>
      </c>
      <c r="P19" s="21">
        <v>1</v>
      </c>
      <c r="Q19" s="21">
        <v>2</v>
      </c>
      <c r="R19" s="21">
        <v>0</v>
      </c>
      <c r="S19" s="21">
        <v>2</v>
      </c>
      <c r="T19" s="21">
        <v>0</v>
      </c>
      <c r="U19" s="22">
        <f t="shared" si="6"/>
        <v>11</v>
      </c>
      <c r="V19" s="25">
        <f t="shared" si="1"/>
        <v>3</v>
      </c>
      <c r="W19" s="25">
        <f t="shared" si="2"/>
        <v>4</v>
      </c>
      <c r="X19" s="25">
        <f t="shared" si="3"/>
        <v>2</v>
      </c>
      <c r="Y19" s="25">
        <f t="shared" si="4"/>
        <v>1</v>
      </c>
      <c r="Z19" s="25">
        <f t="shared" si="5"/>
        <v>0</v>
      </c>
    </row>
    <row r="20" spans="1:28" ht="15.75" x14ac:dyDescent="0.2">
      <c r="A20" s="9" t="s">
        <v>22</v>
      </c>
      <c r="B20" s="23" t="s">
        <v>94</v>
      </c>
      <c r="C20" s="21"/>
      <c r="D20" s="21" t="s">
        <v>29</v>
      </c>
      <c r="E20" s="21" t="s">
        <v>28</v>
      </c>
      <c r="F20" s="21" t="s">
        <v>91</v>
      </c>
      <c r="G20" s="21" t="s">
        <v>67</v>
      </c>
      <c r="H20" s="21"/>
      <c r="I20" s="21" t="s">
        <v>70</v>
      </c>
      <c r="J20" s="22">
        <v>117</v>
      </c>
      <c r="K20" s="21">
        <v>0</v>
      </c>
      <c r="L20" s="21">
        <v>1</v>
      </c>
      <c r="M20" s="21">
        <v>1</v>
      </c>
      <c r="N20" s="21">
        <v>0</v>
      </c>
      <c r="O20" s="21">
        <v>5</v>
      </c>
      <c r="P20" s="21">
        <v>1</v>
      </c>
      <c r="Q20" s="21">
        <v>5</v>
      </c>
      <c r="R20" s="21">
        <v>0</v>
      </c>
      <c r="S20" s="21">
        <v>5</v>
      </c>
      <c r="T20" s="21">
        <v>0</v>
      </c>
      <c r="U20" s="22">
        <f t="shared" si="6"/>
        <v>18</v>
      </c>
      <c r="V20" s="25">
        <f t="shared" si="1"/>
        <v>4</v>
      </c>
      <c r="W20" s="25">
        <f t="shared" si="2"/>
        <v>3</v>
      </c>
      <c r="X20" s="25">
        <f t="shared" si="3"/>
        <v>0</v>
      </c>
      <c r="Y20" s="25">
        <f t="shared" si="4"/>
        <v>0</v>
      </c>
      <c r="Z20" s="25">
        <f t="shared" si="5"/>
        <v>3</v>
      </c>
      <c r="AB20" s="4"/>
    </row>
    <row r="21" spans="1:28" ht="15.75" x14ac:dyDescent="0.2">
      <c r="A21" s="9" t="s">
        <v>23</v>
      </c>
      <c r="B21" s="23" t="s">
        <v>59</v>
      </c>
      <c r="C21" s="21"/>
      <c r="D21" s="21" t="s">
        <v>34</v>
      </c>
      <c r="E21" s="21" t="s">
        <v>28</v>
      </c>
      <c r="F21" s="21" t="s">
        <v>68</v>
      </c>
      <c r="G21" s="21" t="s">
        <v>60</v>
      </c>
      <c r="H21" s="21"/>
      <c r="I21" s="21" t="s">
        <v>45</v>
      </c>
      <c r="J21" s="22">
        <v>118</v>
      </c>
      <c r="K21" s="21">
        <v>0</v>
      </c>
      <c r="L21" s="21">
        <v>0</v>
      </c>
      <c r="M21" s="21">
        <v>1</v>
      </c>
      <c r="N21" s="21">
        <v>0</v>
      </c>
      <c r="O21" s="21">
        <v>0</v>
      </c>
      <c r="P21" s="21">
        <v>0</v>
      </c>
      <c r="Q21" s="21">
        <v>5</v>
      </c>
      <c r="R21" s="21">
        <v>3</v>
      </c>
      <c r="S21" s="21">
        <v>0</v>
      </c>
      <c r="T21" s="21">
        <v>5</v>
      </c>
      <c r="U21" s="22">
        <f t="shared" si="6"/>
        <v>14</v>
      </c>
      <c r="V21" s="25">
        <f t="shared" si="1"/>
        <v>6</v>
      </c>
      <c r="W21" s="25">
        <f t="shared" si="2"/>
        <v>1</v>
      </c>
      <c r="X21" s="25">
        <f t="shared" si="3"/>
        <v>0</v>
      </c>
      <c r="Y21" s="25">
        <f t="shared" si="4"/>
        <v>1</v>
      </c>
      <c r="Z21" s="25">
        <f t="shared" si="5"/>
        <v>2</v>
      </c>
    </row>
    <row r="22" spans="1:28" ht="15.75" x14ac:dyDescent="0.2">
      <c r="A22" s="9" t="s">
        <v>24</v>
      </c>
      <c r="B22" s="23" t="s">
        <v>100</v>
      </c>
      <c r="C22" s="21"/>
      <c r="D22" s="21" t="s">
        <v>39</v>
      </c>
      <c r="E22" s="21" t="s">
        <v>30</v>
      </c>
      <c r="F22" s="21" t="s">
        <v>68</v>
      </c>
      <c r="G22" s="21" t="s">
        <v>43</v>
      </c>
      <c r="H22" s="21"/>
      <c r="I22" s="24" t="s">
        <v>83</v>
      </c>
      <c r="J22" s="22">
        <v>119</v>
      </c>
      <c r="K22" s="21">
        <v>2</v>
      </c>
      <c r="L22" s="21">
        <v>2</v>
      </c>
      <c r="M22" s="21">
        <v>1</v>
      </c>
      <c r="N22" s="21">
        <v>0</v>
      </c>
      <c r="O22" s="21">
        <v>0</v>
      </c>
      <c r="P22" s="21">
        <v>3</v>
      </c>
      <c r="Q22" s="21">
        <v>5</v>
      </c>
      <c r="R22" s="21">
        <v>1</v>
      </c>
      <c r="S22" s="21">
        <v>0</v>
      </c>
      <c r="T22" s="21">
        <v>0</v>
      </c>
      <c r="U22" s="22">
        <f t="shared" si="6"/>
        <v>14</v>
      </c>
      <c r="V22" s="25">
        <f t="shared" si="1"/>
        <v>4</v>
      </c>
      <c r="W22" s="25">
        <f t="shared" si="2"/>
        <v>2</v>
      </c>
      <c r="X22" s="25">
        <f t="shared" si="3"/>
        <v>2</v>
      </c>
      <c r="Y22" s="25">
        <f t="shared" si="4"/>
        <v>1</v>
      </c>
      <c r="Z22" s="25">
        <f t="shared" si="5"/>
        <v>1</v>
      </c>
    </row>
    <row r="23" spans="1:28" ht="15.75" x14ac:dyDescent="0.2">
      <c r="A23" s="9" t="s">
        <v>47</v>
      </c>
      <c r="B23" s="23" t="s">
        <v>64</v>
      </c>
      <c r="C23" s="21"/>
      <c r="D23" s="21" t="s">
        <v>33</v>
      </c>
      <c r="E23" s="21" t="s">
        <v>30</v>
      </c>
      <c r="F23" s="21" t="s">
        <v>32</v>
      </c>
      <c r="G23" s="21" t="s">
        <v>49</v>
      </c>
      <c r="H23" s="21"/>
      <c r="I23" s="21" t="s">
        <v>101</v>
      </c>
      <c r="J23" s="22">
        <v>120</v>
      </c>
      <c r="K23" s="21">
        <v>3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</v>
      </c>
      <c r="R23" s="21">
        <v>0</v>
      </c>
      <c r="S23" s="21">
        <v>0</v>
      </c>
      <c r="T23" s="21">
        <v>2</v>
      </c>
      <c r="U23" s="22">
        <f t="shared" si="6"/>
        <v>6</v>
      </c>
      <c r="V23" s="25">
        <f t="shared" si="1"/>
        <v>7</v>
      </c>
      <c r="W23" s="25">
        <f t="shared" si="2"/>
        <v>1</v>
      </c>
      <c r="X23" s="25">
        <f t="shared" si="3"/>
        <v>1</v>
      </c>
      <c r="Y23" s="25">
        <f t="shared" si="4"/>
        <v>1</v>
      </c>
      <c r="Z23" s="25">
        <f t="shared" si="5"/>
        <v>0</v>
      </c>
    </row>
    <row r="24" spans="1:28" ht="15.75" x14ac:dyDescent="0.2">
      <c r="A24" s="9" t="s">
        <v>48</v>
      </c>
      <c r="B24" s="23" t="s">
        <v>96</v>
      </c>
      <c r="C24" s="21"/>
      <c r="D24" s="21" t="s">
        <v>30</v>
      </c>
      <c r="E24" s="21" t="s">
        <v>28</v>
      </c>
      <c r="F24" s="21" t="s">
        <v>52</v>
      </c>
      <c r="G24" s="21" t="s">
        <v>51</v>
      </c>
      <c r="H24" s="21"/>
      <c r="I24" s="21" t="s">
        <v>97</v>
      </c>
      <c r="J24" s="22">
        <v>121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1</v>
      </c>
      <c r="R24" s="21">
        <v>0</v>
      </c>
      <c r="S24" s="21">
        <v>1</v>
      </c>
      <c r="T24" s="21">
        <v>0</v>
      </c>
      <c r="U24" s="22">
        <f t="shared" si="6"/>
        <v>2</v>
      </c>
      <c r="V24" s="25">
        <f t="shared" si="1"/>
        <v>8</v>
      </c>
      <c r="W24" s="25">
        <f t="shared" si="2"/>
        <v>2</v>
      </c>
      <c r="X24" s="25">
        <f t="shared" si="3"/>
        <v>0</v>
      </c>
      <c r="Y24" s="25">
        <f t="shared" si="4"/>
        <v>0</v>
      </c>
      <c r="Z24" s="25">
        <f t="shared" si="5"/>
        <v>0</v>
      </c>
    </row>
    <row r="25" spans="1:28" ht="15.75" x14ac:dyDescent="0.2">
      <c r="A25" s="9" t="s">
        <v>124</v>
      </c>
      <c r="B25" s="26" t="s">
        <v>106</v>
      </c>
      <c r="C25" s="21"/>
      <c r="D25" s="21" t="s">
        <v>33</v>
      </c>
      <c r="E25" s="21" t="s">
        <v>30</v>
      </c>
      <c r="F25" s="21" t="s">
        <v>32</v>
      </c>
      <c r="G25" s="24" t="s">
        <v>37</v>
      </c>
      <c r="H25" s="21"/>
      <c r="I25" s="24" t="s">
        <v>107</v>
      </c>
      <c r="J25" s="22">
        <v>123</v>
      </c>
      <c r="K25" s="21">
        <v>1</v>
      </c>
      <c r="L25" s="21">
        <v>0</v>
      </c>
      <c r="M25" s="21">
        <v>5</v>
      </c>
      <c r="N25" s="21">
        <v>1</v>
      </c>
      <c r="O25" s="21">
        <v>0</v>
      </c>
      <c r="P25" s="21">
        <v>0</v>
      </c>
      <c r="Q25" s="21">
        <v>0</v>
      </c>
      <c r="R25" s="21">
        <v>3</v>
      </c>
      <c r="S25" s="21">
        <v>1</v>
      </c>
      <c r="T25" s="21">
        <v>0</v>
      </c>
      <c r="U25" s="22">
        <f t="shared" si="6"/>
        <v>11</v>
      </c>
      <c r="V25" s="25">
        <f t="shared" si="1"/>
        <v>5</v>
      </c>
      <c r="W25" s="25">
        <f t="shared" si="2"/>
        <v>3</v>
      </c>
      <c r="X25" s="25">
        <f t="shared" si="3"/>
        <v>0</v>
      </c>
      <c r="Y25" s="25">
        <f t="shared" si="4"/>
        <v>1</v>
      </c>
      <c r="Z25" s="25">
        <f t="shared" si="5"/>
        <v>1</v>
      </c>
    </row>
    <row r="26" spans="1:28" ht="15.75" x14ac:dyDescent="0.2">
      <c r="A26" s="9" t="s">
        <v>125</v>
      </c>
      <c r="B26" s="23" t="s">
        <v>92</v>
      </c>
      <c r="C26" s="21"/>
      <c r="D26" s="21" t="s">
        <v>36</v>
      </c>
      <c r="E26" s="21" t="s">
        <v>28</v>
      </c>
      <c r="F26" s="21" t="s">
        <v>91</v>
      </c>
      <c r="G26" s="21" t="s">
        <v>67</v>
      </c>
      <c r="H26" s="21"/>
      <c r="I26" s="21" t="s">
        <v>71</v>
      </c>
      <c r="J26" s="22">
        <v>125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2">
        <f t="shared" si="6"/>
        <v>0</v>
      </c>
      <c r="V26" s="25">
        <f t="shared" si="1"/>
        <v>10</v>
      </c>
      <c r="W26" s="25">
        <f t="shared" si="2"/>
        <v>0</v>
      </c>
      <c r="X26" s="25">
        <f t="shared" si="3"/>
        <v>0</v>
      </c>
      <c r="Y26" s="25">
        <f t="shared" si="4"/>
        <v>0</v>
      </c>
      <c r="Z26" s="25">
        <f t="shared" si="5"/>
        <v>0</v>
      </c>
    </row>
    <row r="27" spans="1:28" ht="15.75" x14ac:dyDescent="0.2">
      <c r="A27" s="9" t="s">
        <v>126</v>
      </c>
      <c r="B27" s="28" t="s">
        <v>123</v>
      </c>
      <c r="C27" s="29"/>
      <c r="D27" s="29" t="s">
        <v>34</v>
      </c>
      <c r="E27" s="29" t="s">
        <v>35</v>
      </c>
      <c r="F27" s="29" t="s">
        <v>52</v>
      </c>
      <c r="G27" s="29" t="s">
        <v>76</v>
      </c>
      <c r="H27" s="29"/>
      <c r="I27" s="29" t="s">
        <v>63</v>
      </c>
      <c r="J27" s="30">
        <v>126</v>
      </c>
      <c r="K27" s="29">
        <v>3</v>
      </c>
      <c r="L27" s="29">
        <v>3</v>
      </c>
      <c r="M27" s="29">
        <v>3</v>
      </c>
      <c r="N27" s="29">
        <v>0</v>
      </c>
      <c r="O27" s="29">
        <v>1</v>
      </c>
      <c r="P27" s="29">
        <v>0</v>
      </c>
      <c r="Q27" s="29">
        <v>5</v>
      </c>
      <c r="R27" s="29">
        <v>0</v>
      </c>
      <c r="S27" s="29">
        <v>0</v>
      </c>
      <c r="T27" s="29">
        <v>1</v>
      </c>
      <c r="U27" s="30">
        <f t="shared" si="6"/>
        <v>16</v>
      </c>
      <c r="V27" s="31">
        <f t="shared" si="1"/>
        <v>4</v>
      </c>
      <c r="W27" s="31">
        <f t="shared" si="2"/>
        <v>2</v>
      </c>
      <c r="X27" s="31">
        <f t="shared" si="3"/>
        <v>0</v>
      </c>
      <c r="Y27" s="31">
        <f t="shared" si="4"/>
        <v>3</v>
      </c>
      <c r="Z27" s="31">
        <f t="shared" si="5"/>
        <v>1</v>
      </c>
    </row>
    <row r="28" spans="1:28" ht="15.75" x14ac:dyDescent="0.2">
      <c r="A28" s="9" t="s">
        <v>127</v>
      </c>
      <c r="B28" s="28" t="s">
        <v>117</v>
      </c>
      <c r="C28" s="29"/>
      <c r="D28" s="29" t="s">
        <v>34</v>
      </c>
      <c r="E28" s="29" t="s">
        <v>30</v>
      </c>
      <c r="F28" s="29" t="s">
        <v>52</v>
      </c>
      <c r="G28" s="29" t="s">
        <v>43</v>
      </c>
      <c r="H28" s="29"/>
      <c r="I28" s="29" t="s">
        <v>63</v>
      </c>
      <c r="J28" s="30">
        <v>127</v>
      </c>
      <c r="K28" s="29">
        <v>1</v>
      </c>
      <c r="L28" s="29">
        <v>0</v>
      </c>
      <c r="M28" s="29">
        <v>3</v>
      </c>
      <c r="N28" s="29">
        <v>0</v>
      </c>
      <c r="O28" s="29">
        <v>0</v>
      </c>
      <c r="P28" s="29">
        <v>0</v>
      </c>
      <c r="Q28" s="29">
        <v>1</v>
      </c>
      <c r="R28" s="29">
        <v>0</v>
      </c>
      <c r="S28" s="29">
        <v>3</v>
      </c>
      <c r="T28" s="29">
        <v>1</v>
      </c>
      <c r="U28" s="30">
        <f t="shared" si="6"/>
        <v>9</v>
      </c>
      <c r="V28" s="31">
        <f t="shared" si="1"/>
        <v>5</v>
      </c>
      <c r="W28" s="31">
        <f t="shared" si="2"/>
        <v>3</v>
      </c>
      <c r="X28" s="31">
        <f t="shared" si="3"/>
        <v>0</v>
      </c>
      <c r="Y28" s="31">
        <f t="shared" si="4"/>
        <v>2</v>
      </c>
      <c r="Z28" s="31">
        <f t="shared" si="5"/>
        <v>0</v>
      </c>
    </row>
    <row r="29" spans="1:28" ht="15.75" x14ac:dyDescent="0.2">
      <c r="A29" s="9" t="s">
        <v>128</v>
      </c>
      <c r="B29" s="26" t="s">
        <v>80</v>
      </c>
      <c r="C29" s="21"/>
      <c r="D29" s="21" t="s">
        <v>39</v>
      </c>
      <c r="E29" s="21" t="s">
        <v>30</v>
      </c>
      <c r="F29" s="21" t="s">
        <v>68</v>
      </c>
      <c r="G29" s="24" t="s">
        <v>37</v>
      </c>
      <c r="H29" s="21"/>
      <c r="I29" s="24" t="s">
        <v>70</v>
      </c>
      <c r="J29" s="22">
        <v>128</v>
      </c>
      <c r="K29" s="21">
        <v>1</v>
      </c>
      <c r="L29" s="21">
        <v>1</v>
      </c>
      <c r="M29" s="21">
        <v>2</v>
      </c>
      <c r="N29" s="21">
        <v>0</v>
      </c>
      <c r="O29" s="21">
        <v>0</v>
      </c>
      <c r="P29" s="21">
        <v>2</v>
      </c>
      <c r="Q29" s="21">
        <v>3</v>
      </c>
      <c r="R29" s="21">
        <v>3</v>
      </c>
      <c r="S29" s="21">
        <v>2</v>
      </c>
      <c r="T29" s="21">
        <v>0</v>
      </c>
      <c r="U29" s="22">
        <f t="shared" si="6"/>
        <v>14</v>
      </c>
      <c r="V29" s="25">
        <f t="shared" si="1"/>
        <v>3</v>
      </c>
      <c r="W29" s="25">
        <f t="shared" si="2"/>
        <v>2</v>
      </c>
      <c r="X29" s="25">
        <f t="shared" si="3"/>
        <v>3</v>
      </c>
      <c r="Y29" s="25">
        <f t="shared" si="4"/>
        <v>2</v>
      </c>
      <c r="Z29" s="25">
        <f t="shared" si="5"/>
        <v>0</v>
      </c>
    </row>
    <row r="30" spans="1:28" ht="15.75" x14ac:dyDescent="0.2">
      <c r="A30" s="9" t="s">
        <v>129</v>
      </c>
      <c r="B30" s="23" t="s">
        <v>66</v>
      </c>
      <c r="C30" s="21"/>
      <c r="D30" s="21" t="s">
        <v>39</v>
      </c>
      <c r="E30" s="21" t="s">
        <v>28</v>
      </c>
      <c r="F30" s="21" t="s">
        <v>91</v>
      </c>
      <c r="G30" s="21" t="s">
        <v>31</v>
      </c>
      <c r="H30" s="21"/>
      <c r="I30" s="24" t="s">
        <v>70</v>
      </c>
      <c r="J30" s="22">
        <v>129</v>
      </c>
      <c r="K30" s="21">
        <v>0</v>
      </c>
      <c r="L30" s="21">
        <v>0</v>
      </c>
      <c r="M30" s="21">
        <v>0</v>
      </c>
      <c r="N30" s="21">
        <v>0</v>
      </c>
      <c r="O30" s="21">
        <v>5</v>
      </c>
      <c r="P30" s="21">
        <v>0</v>
      </c>
      <c r="Q30" s="21">
        <v>0</v>
      </c>
      <c r="R30" s="21">
        <v>0</v>
      </c>
      <c r="S30" s="21">
        <v>0</v>
      </c>
      <c r="T30" s="21">
        <v>1</v>
      </c>
      <c r="U30" s="22">
        <f t="shared" si="6"/>
        <v>6</v>
      </c>
      <c r="V30" s="25">
        <f t="shared" si="1"/>
        <v>8</v>
      </c>
      <c r="W30" s="25">
        <f t="shared" si="2"/>
        <v>1</v>
      </c>
      <c r="X30" s="25">
        <f t="shared" si="3"/>
        <v>0</v>
      </c>
      <c r="Y30" s="25">
        <f t="shared" si="4"/>
        <v>0</v>
      </c>
      <c r="Z30" s="25">
        <f t="shared" si="5"/>
        <v>1</v>
      </c>
    </row>
    <row r="31" spans="1:28" ht="15.75" x14ac:dyDescent="0.2">
      <c r="A31" s="9" t="s">
        <v>130</v>
      </c>
      <c r="B31" s="28" t="s">
        <v>112</v>
      </c>
      <c r="C31" s="29"/>
      <c r="D31" s="29" t="s">
        <v>34</v>
      </c>
      <c r="E31" s="29" t="s">
        <v>30</v>
      </c>
      <c r="F31" s="29" t="s">
        <v>52</v>
      </c>
      <c r="G31" s="29" t="s">
        <v>50</v>
      </c>
      <c r="H31" s="29"/>
      <c r="I31" s="29"/>
      <c r="J31" s="30">
        <v>130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30" t="s">
        <v>89</v>
      </c>
      <c r="V31" s="31">
        <f t="shared" si="1"/>
        <v>0</v>
      </c>
      <c r="W31" s="31">
        <f t="shared" si="2"/>
        <v>0</v>
      </c>
      <c r="X31" s="31">
        <f t="shared" si="3"/>
        <v>0</v>
      </c>
      <c r="Y31" s="31">
        <f t="shared" si="4"/>
        <v>0</v>
      </c>
      <c r="Z31" s="31">
        <f t="shared" si="5"/>
        <v>0</v>
      </c>
    </row>
    <row r="32" spans="1:28" ht="15.75" x14ac:dyDescent="0.2">
      <c r="A32" s="9" t="s">
        <v>131</v>
      </c>
      <c r="B32" s="28" t="s">
        <v>113</v>
      </c>
      <c r="C32" s="29"/>
      <c r="D32" s="29" t="s">
        <v>34</v>
      </c>
      <c r="E32" s="29" t="s">
        <v>30</v>
      </c>
      <c r="F32" s="29" t="s">
        <v>52</v>
      </c>
      <c r="G32" s="29" t="s">
        <v>38</v>
      </c>
      <c r="H32" s="29"/>
      <c r="I32" s="29"/>
      <c r="J32" s="30">
        <v>131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30" t="s">
        <v>89</v>
      </c>
      <c r="V32" s="31">
        <f t="shared" si="1"/>
        <v>0</v>
      </c>
      <c r="W32" s="31">
        <f t="shared" si="2"/>
        <v>0</v>
      </c>
      <c r="X32" s="31">
        <f t="shared" si="3"/>
        <v>0</v>
      </c>
      <c r="Y32" s="31">
        <f t="shared" si="4"/>
        <v>0</v>
      </c>
      <c r="Z32" s="31">
        <f t="shared" si="5"/>
        <v>0</v>
      </c>
    </row>
    <row r="33" spans="1:26" ht="15.75" x14ac:dyDescent="0.2">
      <c r="A33" s="9" t="s">
        <v>132</v>
      </c>
      <c r="B33" s="28" t="s">
        <v>118</v>
      </c>
      <c r="C33" s="29"/>
      <c r="D33" s="29" t="s">
        <v>34</v>
      </c>
      <c r="E33" s="29" t="s">
        <v>30</v>
      </c>
      <c r="F33" s="29" t="s">
        <v>52</v>
      </c>
      <c r="G33" s="29" t="s">
        <v>44</v>
      </c>
      <c r="H33" s="29"/>
      <c r="I33" s="29"/>
      <c r="J33" s="30">
        <v>132</v>
      </c>
      <c r="K33" s="29">
        <v>5</v>
      </c>
      <c r="L33" s="29">
        <v>2</v>
      </c>
      <c r="M33" s="29">
        <v>2</v>
      </c>
      <c r="N33" s="29">
        <v>0</v>
      </c>
      <c r="O33" s="29">
        <v>3</v>
      </c>
      <c r="P33" s="29">
        <v>0</v>
      </c>
      <c r="Q33" s="29">
        <v>3</v>
      </c>
      <c r="R33" s="29">
        <v>0</v>
      </c>
      <c r="S33" s="29">
        <v>0</v>
      </c>
      <c r="T33" s="29">
        <v>0</v>
      </c>
      <c r="U33" s="30">
        <f t="shared" ref="U33:U42" si="7">SUM(K33:T33)</f>
        <v>15</v>
      </c>
      <c r="V33" s="31">
        <f t="shared" si="1"/>
        <v>5</v>
      </c>
      <c r="W33" s="31">
        <f t="shared" si="2"/>
        <v>0</v>
      </c>
      <c r="X33" s="31">
        <f t="shared" si="3"/>
        <v>2</v>
      </c>
      <c r="Y33" s="31">
        <f t="shared" si="4"/>
        <v>2</v>
      </c>
      <c r="Z33" s="31">
        <f t="shared" si="5"/>
        <v>1</v>
      </c>
    </row>
    <row r="34" spans="1:26" ht="15.75" x14ac:dyDescent="0.2">
      <c r="A34" s="9" t="s">
        <v>133</v>
      </c>
      <c r="B34" s="26" t="s">
        <v>86</v>
      </c>
      <c r="C34" s="21"/>
      <c r="D34" s="21" t="s">
        <v>29</v>
      </c>
      <c r="E34" s="21" t="s">
        <v>30</v>
      </c>
      <c r="F34" s="21" t="s">
        <v>32</v>
      </c>
      <c r="G34" s="24" t="s">
        <v>37</v>
      </c>
      <c r="H34" s="21"/>
      <c r="I34" s="24" t="s">
        <v>87</v>
      </c>
      <c r="J34" s="22">
        <v>133</v>
      </c>
      <c r="K34" s="21">
        <v>0</v>
      </c>
      <c r="L34" s="21">
        <v>5</v>
      </c>
      <c r="M34" s="21">
        <v>5</v>
      </c>
      <c r="N34" s="21">
        <v>3</v>
      </c>
      <c r="O34" s="21">
        <v>0</v>
      </c>
      <c r="P34" s="21">
        <v>2</v>
      </c>
      <c r="Q34" s="21">
        <v>2</v>
      </c>
      <c r="R34" s="21">
        <v>3</v>
      </c>
      <c r="S34" s="21">
        <v>0</v>
      </c>
      <c r="T34" s="21">
        <v>0</v>
      </c>
      <c r="U34" s="22">
        <f t="shared" si="7"/>
        <v>20</v>
      </c>
      <c r="V34" s="25">
        <f t="shared" si="1"/>
        <v>4</v>
      </c>
      <c r="W34" s="25">
        <f t="shared" si="2"/>
        <v>0</v>
      </c>
      <c r="X34" s="25">
        <f t="shared" si="3"/>
        <v>2</v>
      </c>
      <c r="Y34" s="25">
        <f t="shared" si="4"/>
        <v>2</v>
      </c>
      <c r="Z34" s="25">
        <f t="shared" si="5"/>
        <v>2</v>
      </c>
    </row>
    <row r="35" spans="1:26" ht="15.75" x14ac:dyDescent="0.2">
      <c r="A35" s="9" t="s">
        <v>134</v>
      </c>
      <c r="B35" s="26" t="s">
        <v>54</v>
      </c>
      <c r="C35" s="21"/>
      <c r="D35" s="21" t="s">
        <v>33</v>
      </c>
      <c r="E35" s="21" t="s">
        <v>30</v>
      </c>
      <c r="F35" s="21" t="s">
        <v>68</v>
      </c>
      <c r="G35" s="24" t="s">
        <v>37</v>
      </c>
      <c r="H35" s="21"/>
      <c r="I35" s="24" t="s">
        <v>79</v>
      </c>
      <c r="J35" s="22">
        <v>134</v>
      </c>
      <c r="K35" s="21">
        <v>3</v>
      </c>
      <c r="L35" s="21">
        <v>5</v>
      </c>
      <c r="M35" s="21">
        <v>5</v>
      </c>
      <c r="N35" s="21">
        <v>3</v>
      </c>
      <c r="O35" s="21">
        <v>3</v>
      </c>
      <c r="P35" s="21">
        <v>0</v>
      </c>
      <c r="Q35" s="21">
        <v>5</v>
      </c>
      <c r="R35" s="21">
        <v>3</v>
      </c>
      <c r="S35" s="21">
        <v>1</v>
      </c>
      <c r="T35" s="21">
        <v>0</v>
      </c>
      <c r="U35" s="22">
        <f t="shared" si="7"/>
        <v>28</v>
      </c>
      <c r="V35" s="25">
        <f t="shared" si="1"/>
        <v>2</v>
      </c>
      <c r="W35" s="25">
        <f t="shared" si="2"/>
        <v>1</v>
      </c>
      <c r="X35" s="25">
        <f t="shared" si="3"/>
        <v>0</v>
      </c>
      <c r="Y35" s="25">
        <f t="shared" si="4"/>
        <v>4</v>
      </c>
      <c r="Z35" s="25">
        <f t="shared" si="5"/>
        <v>3</v>
      </c>
    </row>
    <row r="36" spans="1:26" ht="15.75" x14ac:dyDescent="0.2">
      <c r="A36" s="9" t="s">
        <v>135</v>
      </c>
      <c r="B36" s="23" t="s">
        <v>55</v>
      </c>
      <c r="C36" s="21"/>
      <c r="D36" s="21" t="s">
        <v>33</v>
      </c>
      <c r="E36" s="21" t="s">
        <v>30</v>
      </c>
      <c r="F36" s="21" t="s">
        <v>68</v>
      </c>
      <c r="G36" s="21" t="s">
        <v>37</v>
      </c>
      <c r="H36" s="21"/>
      <c r="I36" s="24" t="s">
        <v>79</v>
      </c>
      <c r="J36" s="22">
        <v>135</v>
      </c>
      <c r="K36" s="21">
        <v>5</v>
      </c>
      <c r="L36" s="21">
        <v>1</v>
      </c>
      <c r="M36" s="21">
        <v>3</v>
      </c>
      <c r="N36" s="21">
        <v>0</v>
      </c>
      <c r="O36" s="21">
        <v>3</v>
      </c>
      <c r="P36" s="21">
        <v>5</v>
      </c>
      <c r="Q36" s="21">
        <v>0</v>
      </c>
      <c r="R36" s="21">
        <v>2</v>
      </c>
      <c r="S36" s="21">
        <v>0</v>
      </c>
      <c r="T36" s="21">
        <v>0</v>
      </c>
      <c r="U36" s="22">
        <f t="shared" si="7"/>
        <v>19</v>
      </c>
      <c r="V36" s="25">
        <f t="shared" si="1"/>
        <v>4</v>
      </c>
      <c r="W36" s="25">
        <f t="shared" si="2"/>
        <v>1</v>
      </c>
      <c r="X36" s="25">
        <f t="shared" si="3"/>
        <v>1</v>
      </c>
      <c r="Y36" s="25">
        <f t="shared" si="4"/>
        <v>2</v>
      </c>
      <c r="Z36" s="25">
        <f t="shared" si="5"/>
        <v>2</v>
      </c>
    </row>
    <row r="37" spans="1:26" ht="15.75" x14ac:dyDescent="0.2">
      <c r="A37" s="9" t="s">
        <v>136</v>
      </c>
      <c r="B37" s="23" t="s">
        <v>119</v>
      </c>
      <c r="C37" s="21"/>
      <c r="D37" s="21" t="s">
        <v>34</v>
      </c>
      <c r="E37" s="21" t="s">
        <v>30</v>
      </c>
      <c r="F37" s="21" t="s">
        <v>52</v>
      </c>
      <c r="G37" s="21" t="s">
        <v>43</v>
      </c>
      <c r="H37" s="21"/>
      <c r="I37" s="21" t="s">
        <v>120</v>
      </c>
      <c r="J37" s="22">
        <v>136</v>
      </c>
      <c r="K37" s="21">
        <v>2</v>
      </c>
      <c r="L37" s="21">
        <v>1</v>
      </c>
      <c r="M37" s="21">
        <v>1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2">
        <f t="shared" si="7"/>
        <v>4</v>
      </c>
      <c r="V37" s="25">
        <f t="shared" si="1"/>
        <v>7</v>
      </c>
      <c r="W37" s="25">
        <f t="shared" si="2"/>
        <v>2</v>
      </c>
      <c r="X37" s="25">
        <f t="shared" si="3"/>
        <v>1</v>
      </c>
      <c r="Y37" s="25">
        <f t="shared" si="4"/>
        <v>0</v>
      </c>
      <c r="Z37" s="25">
        <f t="shared" si="5"/>
        <v>0</v>
      </c>
    </row>
    <row r="38" spans="1:26" ht="15.75" x14ac:dyDescent="0.2">
      <c r="A38" s="9" t="s">
        <v>137</v>
      </c>
      <c r="B38" s="23" t="s">
        <v>108</v>
      </c>
      <c r="C38" s="21"/>
      <c r="D38" s="21" t="s">
        <v>33</v>
      </c>
      <c r="E38" s="21" t="s">
        <v>30</v>
      </c>
      <c r="F38" s="21" t="s">
        <v>32</v>
      </c>
      <c r="G38" s="21" t="s">
        <v>38</v>
      </c>
      <c r="H38" s="21"/>
      <c r="I38" s="21" t="s">
        <v>72</v>
      </c>
      <c r="J38" s="22">
        <v>137</v>
      </c>
      <c r="K38" s="21">
        <v>2</v>
      </c>
      <c r="L38" s="21">
        <v>1</v>
      </c>
      <c r="M38" s="21">
        <v>0</v>
      </c>
      <c r="N38" s="21">
        <v>3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2">
        <f t="shared" si="7"/>
        <v>6</v>
      </c>
      <c r="V38" s="25">
        <f t="shared" si="1"/>
        <v>7</v>
      </c>
      <c r="W38" s="25">
        <f t="shared" si="2"/>
        <v>1</v>
      </c>
      <c r="X38" s="25">
        <f t="shared" si="3"/>
        <v>1</v>
      </c>
      <c r="Y38" s="25">
        <f t="shared" si="4"/>
        <v>1</v>
      </c>
      <c r="Z38" s="25">
        <f t="shared" si="5"/>
        <v>0</v>
      </c>
    </row>
    <row r="39" spans="1:26" ht="15.75" x14ac:dyDescent="0.2">
      <c r="A39" s="9" t="s">
        <v>138</v>
      </c>
      <c r="B39" s="26" t="s">
        <v>56</v>
      </c>
      <c r="C39" s="21"/>
      <c r="D39" s="21" t="s">
        <v>39</v>
      </c>
      <c r="E39" s="21" t="s">
        <v>30</v>
      </c>
      <c r="F39" s="21" t="s">
        <v>68</v>
      </c>
      <c r="G39" s="24" t="s">
        <v>37</v>
      </c>
      <c r="H39" s="21"/>
      <c r="I39" s="24" t="s">
        <v>83</v>
      </c>
      <c r="J39" s="22">
        <v>138</v>
      </c>
      <c r="K39" s="21">
        <v>1</v>
      </c>
      <c r="L39" s="21">
        <v>1</v>
      </c>
      <c r="M39" s="21">
        <v>5</v>
      </c>
      <c r="N39" s="21">
        <v>5</v>
      </c>
      <c r="O39" s="21">
        <v>1</v>
      </c>
      <c r="P39" s="21">
        <v>3</v>
      </c>
      <c r="Q39" s="21">
        <v>3</v>
      </c>
      <c r="R39" s="21">
        <v>0</v>
      </c>
      <c r="S39" s="21">
        <v>0</v>
      </c>
      <c r="T39" s="21">
        <v>2</v>
      </c>
      <c r="U39" s="22">
        <f t="shared" si="7"/>
        <v>21</v>
      </c>
      <c r="V39" s="25">
        <f t="shared" si="1"/>
        <v>2</v>
      </c>
      <c r="W39" s="25">
        <f t="shared" si="2"/>
        <v>3</v>
      </c>
      <c r="X39" s="25">
        <f t="shared" si="3"/>
        <v>1</v>
      </c>
      <c r="Y39" s="25">
        <f t="shared" si="4"/>
        <v>2</v>
      </c>
      <c r="Z39" s="25">
        <f t="shared" si="5"/>
        <v>2</v>
      </c>
    </row>
    <row r="40" spans="1:26" ht="15.75" x14ac:dyDescent="0.2">
      <c r="A40" s="9" t="s">
        <v>139</v>
      </c>
      <c r="B40" s="26" t="s">
        <v>84</v>
      </c>
      <c r="C40" s="21"/>
      <c r="D40" s="21" t="s">
        <v>39</v>
      </c>
      <c r="E40" s="21" t="s">
        <v>30</v>
      </c>
      <c r="F40" s="21" t="s">
        <v>68</v>
      </c>
      <c r="G40" s="24" t="s">
        <v>43</v>
      </c>
      <c r="H40" s="21"/>
      <c r="I40" s="24" t="s">
        <v>83</v>
      </c>
      <c r="J40" s="22">
        <v>139</v>
      </c>
      <c r="K40" s="21">
        <v>1</v>
      </c>
      <c r="L40" s="21">
        <v>1</v>
      </c>
      <c r="M40" s="21">
        <v>1</v>
      </c>
      <c r="N40" s="21">
        <v>0</v>
      </c>
      <c r="O40" s="21">
        <v>0</v>
      </c>
      <c r="P40" s="21">
        <v>5</v>
      </c>
      <c r="Q40" s="21">
        <v>0</v>
      </c>
      <c r="R40" s="21">
        <v>0</v>
      </c>
      <c r="S40" s="21">
        <v>0</v>
      </c>
      <c r="T40" s="21">
        <v>1</v>
      </c>
      <c r="U40" s="22">
        <f t="shared" si="7"/>
        <v>9</v>
      </c>
      <c r="V40" s="25">
        <f t="shared" si="1"/>
        <v>5</v>
      </c>
      <c r="W40" s="25">
        <f t="shared" si="2"/>
        <v>4</v>
      </c>
      <c r="X40" s="25">
        <f t="shared" si="3"/>
        <v>0</v>
      </c>
      <c r="Y40" s="25">
        <f t="shared" si="4"/>
        <v>0</v>
      </c>
      <c r="Z40" s="25">
        <f t="shared" si="5"/>
        <v>1</v>
      </c>
    </row>
    <row r="41" spans="1:26" ht="15.75" x14ac:dyDescent="0.2">
      <c r="A41" s="9" t="s">
        <v>140</v>
      </c>
      <c r="B41" s="23" t="s">
        <v>81</v>
      </c>
      <c r="C41" s="21"/>
      <c r="D41" s="21" t="s">
        <v>39</v>
      </c>
      <c r="E41" s="21" t="s">
        <v>28</v>
      </c>
      <c r="F41" s="21" t="s">
        <v>91</v>
      </c>
      <c r="G41" s="21" t="s">
        <v>31</v>
      </c>
      <c r="H41" s="21"/>
      <c r="I41" s="21" t="s">
        <v>82</v>
      </c>
      <c r="J41" s="22">
        <v>140</v>
      </c>
      <c r="K41" s="21">
        <v>1</v>
      </c>
      <c r="L41" s="21">
        <v>0</v>
      </c>
      <c r="M41" s="21">
        <v>1</v>
      </c>
      <c r="N41" s="21">
        <v>2</v>
      </c>
      <c r="O41" s="21">
        <v>1</v>
      </c>
      <c r="P41" s="21">
        <v>0</v>
      </c>
      <c r="Q41" s="21">
        <v>3</v>
      </c>
      <c r="R41" s="21">
        <v>0</v>
      </c>
      <c r="S41" s="21">
        <v>0</v>
      </c>
      <c r="T41" s="21">
        <v>1</v>
      </c>
      <c r="U41" s="22">
        <f t="shared" si="7"/>
        <v>9</v>
      </c>
      <c r="V41" s="25">
        <f t="shared" si="1"/>
        <v>4</v>
      </c>
      <c r="W41" s="25">
        <f t="shared" si="2"/>
        <v>4</v>
      </c>
      <c r="X41" s="25">
        <f t="shared" si="3"/>
        <v>1</v>
      </c>
      <c r="Y41" s="25">
        <f t="shared" si="4"/>
        <v>1</v>
      </c>
      <c r="Z41" s="25">
        <f t="shared" si="5"/>
        <v>0</v>
      </c>
    </row>
    <row r="42" spans="1:26" ht="15.75" x14ac:dyDescent="0.2">
      <c r="A42" s="9" t="s">
        <v>141</v>
      </c>
      <c r="B42" s="23" t="s">
        <v>109</v>
      </c>
      <c r="C42" s="21"/>
      <c r="D42" s="21" t="s">
        <v>34</v>
      </c>
      <c r="E42" s="21" t="s">
        <v>30</v>
      </c>
      <c r="F42" s="21" t="s">
        <v>32</v>
      </c>
      <c r="G42" s="21" t="s">
        <v>40</v>
      </c>
      <c r="H42" s="21"/>
      <c r="I42" s="21" t="s">
        <v>74</v>
      </c>
      <c r="J42" s="22">
        <v>141</v>
      </c>
      <c r="K42" s="21">
        <v>0</v>
      </c>
      <c r="L42" s="21">
        <v>1</v>
      </c>
      <c r="M42" s="21">
        <v>0</v>
      </c>
      <c r="N42" s="21">
        <v>0</v>
      </c>
      <c r="O42" s="21">
        <v>0</v>
      </c>
      <c r="P42" s="21">
        <v>1</v>
      </c>
      <c r="Q42" s="21">
        <v>0</v>
      </c>
      <c r="R42" s="21">
        <v>5</v>
      </c>
      <c r="S42" s="21">
        <v>0</v>
      </c>
      <c r="T42" s="21">
        <v>5</v>
      </c>
      <c r="U42" s="22">
        <f t="shared" si="7"/>
        <v>12</v>
      </c>
      <c r="V42" s="25">
        <f t="shared" si="1"/>
        <v>6</v>
      </c>
      <c r="W42" s="25">
        <f t="shared" si="2"/>
        <v>2</v>
      </c>
      <c r="X42" s="25">
        <f t="shared" si="3"/>
        <v>0</v>
      </c>
      <c r="Y42" s="25">
        <f t="shared" si="4"/>
        <v>0</v>
      </c>
      <c r="Z42" s="25">
        <f t="shared" si="5"/>
        <v>2</v>
      </c>
    </row>
    <row r="43" spans="1:26" ht="15.75" x14ac:dyDescent="0.2">
      <c r="B43" s="23"/>
      <c r="C43" s="21"/>
      <c r="D43" s="21"/>
      <c r="E43" s="21"/>
      <c r="F43" s="21"/>
      <c r="G43" s="21"/>
      <c r="H43" s="21"/>
      <c r="I43" s="21"/>
      <c r="J43" s="22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25"/>
      <c r="W43" s="25"/>
      <c r="X43" s="25"/>
      <c r="Y43" s="25"/>
      <c r="Z43" s="25"/>
    </row>
    <row r="44" spans="1:26" ht="15.75" x14ac:dyDescent="0.2">
      <c r="B44" s="23"/>
      <c r="C44" s="21"/>
      <c r="D44" s="21"/>
      <c r="E44" s="21"/>
      <c r="F44" s="21"/>
      <c r="G44" s="21"/>
      <c r="H44" s="21"/>
      <c r="I44" s="21"/>
      <c r="J44" s="22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25"/>
      <c r="W44" s="25"/>
      <c r="X44" s="25"/>
      <c r="Y44" s="25"/>
      <c r="Z44" s="25"/>
    </row>
    <row r="45" spans="1:26" ht="15.75" x14ac:dyDescent="0.2">
      <c r="B45" s="23"/>
      <c r="C45" s="21"/>
      <c r="D45" s="21"/>
      <c r="E45" s="21"/>
      <c r="F45" s="21"/>
      <c r="G45" s="21"/>
      <c r="H45" s="21"/>
      <c r="I45" s="21"/>
      <c r="J45" s="22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25"/>
      <c r="W45" s="25"/>
      <c r="X45" s="25"/>
      <c r="Y45" s="25"/>
      <c r="Z45" s="25"/>
    </row>
    <row r="46" spans="1:26" ht="15.75" x14ac:dyDescent="0.2">
      <c r="B46" s="23"/>
      <c r="C46" s="21"/>
      <c r="D46" s="21"/>
      <c r="E46" s="21"/>
      <c r="F46" s="21"/>
      <c r="G46" s="21"/>
      <c r="H46" s="21"/>
      <c r="I46" s="21"/>
      <c r="J46" s="22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25"/>
      <c r="W46" s="25"/>
      <c r="X46" s="25"/>
      <c r="Y46" s="25"/>
      <c r="Z46" s="25"/>
    </row>
    <row r="47" spans="1:26" ht="15.75" x14ac:dyDescent="0.2">
      <c r="B47" s="23"/>
      <c r="C47" s="21"/>
      <c r="D47" s="21"/>
      <c r="E47" s="21"/>
      <c r="F47" s="21"/>
      <c r="G47" s="21"/>
      <c r="H47" s="21"/>
      <c r="I47" s="21"/>
      <c r="J47" s="22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25"/>
      <c r="W47" s="25"/>
      <c r="X47" s="25"/>
      <c r="Y47" s="25"/>
      <c r="Z47" s="25"/>
    </row>
    <row r="48" spans="1:26" ht="14.25" x14ac:dyDescent="0.2">
      <c r="V48" s="8"/>
      <c r="W48" s="8"/>
      <c r="X48" s="8"/>
      <c r="Y48" s="8"/>
      <c r="Z48" s="8"/>
    </row>
    <row r="49" spans="2:26" ht="14.25" x14ac:dyDescent="0.2">
      <c r="V49" s="8"/>
      <c r="W49" s="8"/>
      <c r="X49" s="8"/>
      <c r="Y49" s="8"/>
      <c r="Z49" s="8"/>
    </row>
    <row r="50" spans="2:26" ht="14.25" x14ac:dyDescent="0.2">
      <c r="V50" s="8"/>
      <c r="W50" s="8"/>
      <c r="X50" s="8"/>
      <c r="Y50" s="8"/>
      <c r="Z50" s="8"/>
    </row>
    <row r="51" spans="2:26" ht="14.25" x14ac:dyDescent="0.2">
      <c r="V51" s="8"/>
      <c r="W51" s="8"/>
      <c r="X51" s="8"/>
      <c r="Y51" s="8"/>
      <c r="Z51" s="8"/>
    </row>
    <row r="52" spans="2:26" ht="14.25" x14ac:dyDescent="0.2">
      <c r="V52" s="8"/>
      <c r="W52" s="8"/>
      <c r="X52" s="8"/>
      <c r="Y52" s="8"/>
      <c r="Z52" s="8"/>
    </row>
    <row r="53" spans="2:26" ht="14.25" x14ac:dyDescent="0.2">
      <c r="B53" s="3" t="s">
        <v>2</v>
      </c>
      <c r="C53" s="5">
        <f>COUNT(J7:J51)</f>
        <v>36</v>
      </c>
    </row>
    <row r="54" spans="2:26" ht="14.25" x14ac:dyDescent="0.2">
      <c r="B54" s="3" t="s">
        <v>3</v>
      </c>
      <c r="C54" s="5">
        <f>COUNT(U7:U51)</f>
        <v>33</v>
      </c>
    </row>
    <row r="55" spans="2:26" ht="14.25" x14ac:dyDescent="0.2">
      <c r="B55" s="3" t="s">
        <v>4</v>
      </c>
      <c r="C55" s="5">
        <f>SUM(C53-C54)</f>
        <v>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Z25"/>
  <sheetViews>
    <sheetView workbookViewId="0"/>
  </sheetViews>
  <sheetFormatPr defaultRowHeight="12.75" x14ac:dyDescent="0.2"/>
  <sheetData>
    <row r="2" spans="1:26" ht="15" x14ac:dyDescent="0.25">
      <c r="B2" s="1" t="s">
        <v>25</v>
      </c>
      <c r="C2" s="3"/>
    </row>
    <row r="3" spans="1:26" ht="15" x14ac:dyDescent="0.2">
      <c r="B3" s="2" t="s">
        <v>27</v>
      </c>
      <c r="C3" s="3"/>
    </row>
    <row r="4" spans="1:26" ht="15" x14ac:dyDescent="0.2">
      <c r="Q4" s="15" t="s">
        <v>6</v>
      </c>
      <c r="U4" s="13" t="s">
        <v>0</v>
      </c>
      <c r="V4" s="16"/>
      <c r="W4" s="7"/>
    </row>
    <row r="5" spans="1:26" ht="15" x14ac:dyDescent="0.2">
      <c r="A5" s="11"/>
      <c r="B5" s="7" t="s">
        <v>8</v>
      </c>
      <c r="C5" s="12" t="s">
        <v>7</v>
      </c>
      <c r="D5" s="12" t="s">
        <v>9</v>
      </c>
      <c r="E5" s="12" t="s">
        <v>11</v>
      </c>
      <c r="F5" s="12" t="s">
        <v>12</v>
      </c>
      <c r="G5" s="7" t="s">
        <v>5</v>
      </c>
      <c r="H5" s="12" t="s">
        <v>7</v>
      </c>
      <c r="I5" s="7" t="s">
        <v>1</v>
      </c>
      <c r="J5" s="17" t="s">
        <v>10</v>
      </c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7">
        <v>7</v>
      </c>
      <c r="R5" s="7">
        <v>8</v>
      </c>
      <c r="S5" s="7">
        <v>9</v>
      </c>
      <c r="T5" s="7">
        <v>10</v>
      </c>
      <c r="U5" s="13"/>
      <c r="V5" s="14">
        <v>0</v>
      </c>
      <c r="W5" s="14">
        <v>1</v>
      </c>
      <c r="X5" s="14">
        <v>2</v>
      </c>
      <c r="Y5" s="14">
        <v>3</v>
      </c>
      <c r="Z5" s="14">
        <v>5</v>
      </c>
    </row>
    <row r="6" spans="1:26" ht="14.25" x14ac:dyDescent="0.2">
      <c r="B6" s="5"/>
    </row>
    <row r="7" spans="1:26" ht="15.75" x14ac:dyDescent="0.2">
      <c r="A7" s="9" t="s">
        <v>53</v>
      </c>
      <c r="B7" s="23" t="s">
        <v>105</v>
      </c>
      <c r="C7" s="21"/>
      <c r="D7" s="21" t="s">
        <v>34</v>
      </c>
      <c r="E7" s="21" t="s">
        <v>30</v>
      </c>
      <c r="F7" s="21" t="s">
        <v>32</v>
      </c>
      <c r="G7" s="21" t="s">
        <v>43</v>
      </c>
      <c r="H7" s="21"/>
      <c r="I7" s="21" t="s">
        <v>62</v>
      </c>
      <c r="J7" s="22">
        <v>112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2" t="s">
        <v>89</v>
      </c>
      <c r="V7" s="25">
        <f t="shared" ref="V7:V12" si="0">COUNTIF(K7:T7,0)</f>
        <v>0</v>
      </c>
      <c r="W7" s="25">
        <f t="shared" ref="W7:W12" si="1">COUNTIF(K7:T7,1)</f>
        <v>0</v>
      </c>
      <c r="X7" s="25">
        <f t="shared" ref="X7:X12" si="2">COUNTIF(K7:T7,2)</f>
        <v>0</v>
      </c>
      <c r="Y7" s="25">
        <f t="shared" ref="Y7:Y12" si="3">COUNTIF(K7:T7,3)</f>
        <v>0</v>
      </c>
      <c r="Z7" s="25">
        <f t="shared" ref="Z7:Z12" si="4">COUNTIF(K7:T7,5)</f>
        <v>0</v>
      </c>
    </row>
    <row r="8" spans="1:26" ht="15.75" x14ac:dyDescent="0.2">
      <c r="A8" s="9" t="s">
        <v>46</v>
      </c>
      <c r="B8" s="23" t="s">
        <v>123</v>
      </c>
      <c r="C8" s="21"/>
      <c r="D8" s="21" t="s">
        <v>34</v>
      </c>
      <c r="E8" s="21" t="s">
        <v>35</v>
      </c>
      <c r="F8" s="21" t="s">
        <v>52</v>
      </c>
      <c r="G8" s="21" t="s">
        <v>76</v>
      </c>
      <c r="H8" s="21"/>
      <c r="I8" s="21" t="s">
        <v>63</v>
      </c>
      <c r="J8" s="22">
        <v>126</v>
      </c>
      <c r="K8" s="21">
        <v>3</v>
      </c>
      <c r="L8" s="21">
        <v>3</v>
      </c>
      <c r="M8" s="21">
        <v>3</v>
      </c>
      <c r="N8" s="21">
        <v>0</v>
      </c>
      <c r="O8" s="21">
        <v>1</v>
      </c>
      <c r="P8" s="21">
        <v>0</v>
      </c>
      <c r="Q8" s="21">
        <v>5</v>
      </c>
      <c r="R8" s="21">
        <v>0</v>
      </c>
      <c r="S8" s="21">
        <v>0</v>
      </c>
      <c r="T8" s="21">
        <v>1</v>
      </c>
      <c r="U8" s="22">
        <f>SUM(K8:T8)</f>
        <v>16</v>
      </c>
      <c r="V8" s="25">
        <f t="shared" si="0"/>
        <v>4</v>
      </c>
      <c r="W8" s="25">
        <f t="shared" si="1"/>
        <v>2</v>
      </c>
      <c r="X8" s="25">
        <f t="shared" si="2"/>
        <v>0</v>
      </c>
      <c r="Y8" s="25">
        <f t="shared" si="3"/>
        <v>3</v>
      </c>
      <c r="Z8" s="25">
        <f t="shared" si="4"/>
        <v>1</v>
      </c>
    </row>
    <row r="9" spans="1:26" ht="15.75" x14ac:dyDescent="0.2">
      <c r="A9" s="9" t="s">
        <v>41</v>
      </c>
      <c r="B9" s="23" t="s">
        <v>117</v>
      </c>
      <c r="C9" s="21"/>
      <c r="D9" s="21" t="s">
        <v>34</v>
      </c>
      <c r="E9" s="21" t="s">
        <v>30</v>
      </c>
      <c r="F9" s="21" t="s">
        <v>52</v>
      </c>
      <c r="G9" s="21" t="s">
        <v>43</v>
      </c>
      <c r="H9" s="21"/>
      <c r="I9" s="21" t="s">
        <v>63</v>
      </c>
      <c r="J9" s="22">
        <v>127</v>
      </c>
      <c r="K9" s="21">
        <v>1</v>
      </c>
      <c r="L9" s="21">
        <v>0</v>
      </c>
      <c r="M9" s="21">
        <v>3</v>
      </c>
      <c r="N9" s="21">
        <v>0</v>
      </c>
      <c r="O9" s="21">
        <v>0</v>
      </c>
      <c r="P9" s="21">
        <v>0</v>
      </c>
      <c r="Q9" s="21">
        <v>1</v>
      </c>
      <c r="R9" s="21">
        <v>0</v>
      </c>
      <c r="S9" s="21">
        <v>3</v>
      </c>
      <c r="T9" s="21">
        <v>1</v>
      </c>
      <c r="U9" s="22">
        <f>SUM(K9:T9)</f>
        <v>9</v>
      </c>
      <c r="V9" s="25">
        <f t="shared" si="0"/>
        <v>5</v>
      </c>
      <c r="W9" s="25">
        <f t="shared" si="1"/>
        <v>3</v>
      </c>
      <c r="X9" s="25">
        <f t="shared" si="2"/>
        <v>0</v>
      </c>
      <c r="Y9" s="25">
        <f t="shared" si="3"/>
        <v>2</v>
      </c>
      <c r="Z9" s="25">
        <f t="shared" si="4"/>
        <v>0</v>
      </c>
    </row>
    <row r="10" spans="1:26" ht="15.75" x14ac:dyDescent="0.2">
      <c r="A10" s="9" t="s">
        <v>42</v>
      </c>
      <c r="B10" s="23" t="s">
        <v>112</v>
      </c>
      <c r="C10" s="21"/>
      <c r="D10" s="21" t="s">
        <v>34</v>
      </c>
      <c r="E10" s="21" t="s">
        <v>30</v>
      </c>
      <c r="F10" s="21" t="s">
        <v>52</v>
      </c>
      <c r="G10" s="21" t="s">
        <v>50</v>
      </c>
      <c r="H10" s="21"/>
      <c r="I10" s="21"/>
      <c r="J10" s="22">
        <v>130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 t="s">
        <v>89</v>
      </c>
      <c r="V10" s="25">
        <f t="shared" si="0"/>
        <v>0</v>
      </c>
      <c r="W10" s="25">
        <f t="shared" si="1"/>
        <v>0</v>
      </c>
      <c r="X10" s="25">
        <f t="shared" si="2"/>
        <v>0</v>
      </c>
      <c r="Y10" s="25">
        <f t="shared" si="3"/>
        <v>0</v>
      </c>
      <c r="Z10" s="25">
        <f t="shared" si="4"/>
        <v>0</v>
      </c>
    </row>
    <row r="11" spans="1:26" ht="15.75" x14ac:dyDescent="0.2">
      <c r="A11" s="9" t="s">
        <v>13</v>
      </c>
      <c r="B11" s="23" t="s">
        <v>113</v>
      </c>
      <c r="C11" s="21"/>
      <c r="D11" s="21" t="s">
        <v>34</v>
      </c>
      <c r="E11" s="21" t="s">
        <v>30</v>
      </c>
      <c r="F11" s="21" t="s">
        <v>52</v>
      </c>
      <c r="G11" s="21" t="s">
        <v>38</v>
      </c>
      <c r="H11" s="21"/>
      <c r="I11" s="21"/>
      <c r="J11" s="22">
        <v>131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 t="s">
        <v>89</v>
      </c>
      <c r="V11" s="25">
        <f t="shared" si="0"/>
        <v>0</v>
      </c>
      <c r="W11" s="25">
        <f t="shared" si="1"/>
        <v>0</v>
      </c>
      <c r="X11" s="25">
        <f t="shared" si="2"/>
        <v>0</v>
      </c>
      <c r="Y11" s="25">
        <f t="shared" si="3"/>
        <v>0</v>
      </c>
      <c r="Z11" s="25">
        <f t="shared" si="4"/>
        <v>0</v>
      </c>
    </row>
    <row r="12" spans="1:26" ht="15.75" x14ac:dyDescent="0.2">
      <c r="A12" s="9" t="s">
        <v>14</v>
      </c>
      <c r="B12" s="23" t="s">
        <v>118</v>
      </c>
      <c r="C12" s="21"/>
      <c r="D12" s="21" t="s">
        <v>34</v>
      </c>
      <c r="E12" s="21" t="s">
        <v>30</v>
      </c>
      <c r="F12" s="21" t="s">
        <v>52</v>
      </c>
      <c r="G12" s="21" t="s">
        <v>44</v>
      </c>
      <c r="H12" s="21"/>
      <c r="I12" s="21"/>
      <c r="J12" s="22">
        <v>132</v>
      </c>
      <c r="K12" s="21">
        <v>5</v>
      </c>
      <c r="L12" s="21">
        <v>2</v>
      </c>
      <c r="M12" s="21">
        <v>2</v>
      </c>
      <c r="N12" s="21">
        <v>0</v>
      </c>
      <c r="O12" s="21">
        <v>3</v>
      </c>
      <c r="P12" s="21">
        <v>0</v>
      </c>
      <c r="Q12" s="21">
        <v>3</v>
      </c>
      <c r="R12" s="21">
        <v>0</v>
      </c>
      <c r="S12" s="21">
        <v>0</v>
      </c>
      <c r="T12" s="21">
        <v>0</v>
      </c>
      <c r="U12" s="22">
        <f>SUM(K12:T12)</f>
        <v>15</v>
      </c>
      <c r="V12" s="25">
        <f t="shared" si="0"/>
        <v>5</v>
      </c>
      <c r="W12" s="25">
        <f t="shared" si="1"/>
        <v>0</v>
      </c>
      <c r="X12" s="25">
        <f t="shared" si="2"/>
        <v>2</v>
      </c>
      <c r="Y12" s="25">
        <f t="shared" si="3"/>
        <v>2</v>
      </c>
      <c r="Z12" s="25">
        <f t="shared" si="4"/>
        <v>1</v>
      </c>
    </row>
    <row r="13" spans="1:26" ht="15.75" x14ac:dyDescent="0.2">
      <c r="B13" s="23"/>
      <c r="C13" s="21"/>
      <c r="D13" s="21"/>
      <c r="E13" s="21"/>
      <c r="F13" s="21"/>
      <c r="G13" s="21"/>
      <c r="H13" s="21"/>
      <c r="I13" s="21"/>
      <c r="J13" s="22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2"/>
      <c r="V13" s="25"/>
      <c r="W13" s="25"/>
      <c r="X13" s="25"/>
      <c r="Y13" s="25"/>
      <c r="Z13" s="25"/>
    </row>
    <row r="14" spans="1:26" ht="15.75" x14ac:dyDescent="0.2">
      <c r="B14" s="23"/>
      <c r="C14" s="21"/>
      <c r="D14" s="21"/>
      <c r="E14" s="21"/>
      <c r="F14" s="21"/>
      <c r="G14" s="21"/>
      <c r="H14" s="21"/>
      <c r="I14" s="21"/>
      <c r="J14" s="22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2"/>
      <c r="V14" s="25"/>
      <c r="W14" s="25"/>
      <c r="X14" s="25"/>
      <c r="Y14" s="25"/>
      <c r="Z14" s="25"/>
    </row>
    <row r="15" spans="1:26" ht="15.75" x14ac:dyDescent="0.2">
      <c r="B15" s="23"/>
      <c r="C15" s="21"/>
      <c r="D15" s="21"/>
      <c r="E15" s="21"/>
      <c r="F15" s="21"/>
      <c r="G15" s="21"/>
      <c r="H15" s="21"/>
      <c r="I15" s="21"/>
      <c r="J15" s="22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2"/>
      <c r="V15" s="25"/>
      <c r="W15" s="25"/>
      <c r="X15" s="25"/>
      <c r="Y15" s="25"/>
      <c r="Z15" s="25"/>
    </row>
    <row r="16" spans="1:26" ht="15.75" x14ac:dyDescent="0.2">
      <c r="B16" s="23"/>
      <c r="C16" s="21"/>
      <c r="D16" s="21"/>
      <c r="E16" s="21"/>
      <c r="F16" s="21"/>
      <c r="G16" s="21"/>
      <c r="H16" s="21"/>
      <c r="I16" s="21"/>
      <c r="J16" s="22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2"/>
      <c r="V16" s="25"/>
      <c r="W16" s="25"/>
      <c r="X16" s="25"/>
      <c r="Y16" s="25"/>
      <c r="Z16" s="25"/>
    </row>
    <row r="17" spans="2:26" ht="15.75" x14ac:dyDescent="0.2">
      <c r="B17" s="23"/>
      <c r="C17" s="21"/>
      <c r="D17" s="21"/>
      <c r="E17" s="21"/>
      <c r="F17" s="21"/>
      <c r="G17" s="21"/>
      <c r="H17" s="21"/>
      <c r="I17" s="21"/>
      <c r="J17" s="22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2"/>
      <c r="V17" s="25"/>
      <c r="W17" s="25"/>
      <c r="X17" s="25"/>
      <c r="Y17" s="25"/>
      <c r="Z17" s="25"/>
    </row>
    <row r="18" spans="2:26" ht="14.25" x14ac:dyDescent="0.2">
      <c r="V18" s="8"/>
      <c r="W18" s="8"/>
      <c r="X18" s="8"/>
      <c r="Y18" s="8"/>
      <c r="Z18" s="8"/>
    </row>
    <row r="19" spans="2:26" ht="14.25" x14ac:dyDescent="0.2">
      <c r="V19" s="8"/>
      <c r="W19" s="8"/>
      <c r="X19" s="8"/>
      <c r="Y19" s="8"/>
      <c r="Z19" s="8"/>
    </row>
    <row r="20" spans="2:26" ht="14.25" x14ac:dyDescent="0.2">
      <c r="V20" s="8"/>
      <c r="W20" s="8"/>
      <c r="X20" s="8"/>
      <c r="Y20" s="8"/>
      <c r="Z20" s="8"/>
    </row>
    <row r="21" spans="2:26" ht="14.25" x14ac:dyDescent="0.2">
      <c r="V21" s="8"/>
      <c r="W21" s="8"/>
      <c r="X21" s="8"/>
      <c r="Y21" s="8"/>
      <c r="Z21" s="8"/>
    </row>
    <row r="22" spans="2:26" ht="14.25" x14ac:dyDescent="0.2">
      <c r="V22" s="8"/>
      <c r="W22" s="8"/>
      <c r="X22" s="8"/>
      <c r="Y22" s="8"/>
      <c r="Z22" s="8"/>
    </row>
    <row r="23" spans="2:26" ht="14.25" x14ac:dyDescent="0.2">
      <c r="B23" s="3" t="s">
        <v>2</v>
      </c>
      <c r="C23" s="5">
        <f>COUNT(J7:J21)</f>
        <v>6</v>
      </c>
    </row>
    <row r="24" spans="2:26" ht="14.25" x14ac:dyDescent="0.2">
      <c r="B24" s="3" t="s">
        <v>3</v>
      </c>
      <c r="C24" s="5">
        <f>COUNT(U7:U21)</f>
        <v>3</v>
      </c>
    </row>
    <row r="25" spans="2:26" ht="14.25" x14ac:dyDescent="0.2">
      <c r="B25" s="3" t="s">
        <v>4</v>
      </c>
      <c r="C25" s="5">
        <f>SUM(C23-C24)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81D5-6ECE-432D-875D-B61372355EE9}">
  <sheetPr>
    <pageSetUpPr fitToPage="1"/>
  </sheetPr>
  <dimension ref="A1:AP28"/>
  <sheetViews>
    <sheetView workbookViewId="0">
      <selection activeCell="E29" sqref="E29"/>
    </sheetView>
  </sheetViews>
  <sheetFormatPr defaultRowHeight="12.75" x14ac:dyDescent="0.2"/>
  <cols>
    <col min="1" max="1" width="9.140625" style="36"/>
    <col min="2" max="2" width="19.7109375" style="36" customWidth="1"/>
    <col min="3" max="3" width="15.140625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1" s="36" customFormat="1" x14ac:dyDescent="0.2"/>
    <row r="2" spans="1:41" s="55" customFormat="1" ht="20.25" x14ac:dyDescent="0.3">
      <c r="A2" s="55" t="s">
        <v>324</v>
      </c>
    </row>
    <row r="3" spans="1:41" s="55" customFormat="1" ht="20.25" x14ac:dyDescent="0.3"/>
    <row r="4" spans="1:41" s="57" customFormat="1" ht="15.75" x14ac:dyDescent="0.25">
      <c r="A4" s="57" t="s">
        <v>325</v>
      </c>
    </row>
    <row r="5" spans="1:41" s="36" customFormat="1" x14ac:dyDescent="0.2"/>
    <row r="6" spans="1:41" s="36" customFormat="1" ht="34.5" thickBot="1" x14ac:dyDescent="0.25">
      <c r="B6" s="58" t="s">
        <v>155</v>
      </c>
      <c r="C6" s="58"/>
    </row>
    <row r="7" spans="1:41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1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1" s="36" customFormat="1" ht="15.75" x14ac:dyDescent="0.25">
      <c r="A9" s="27" t="s">
        <v>41</v>
      </c>
      <c r="B9" s="40" t="s">
        <v>202</v>
      </c>
      <c r="C9" s="40" t="s">
        <v>169</v>
      </c>
      <c r="D9" s="39" t="s">
        <v>185</v>
      </c>
      <c r="E9" s="39" t="s">
        <v>76</v>
      </c>
      <c r="F9" s="39" t="s">
        <v>188</v>
      </c>
      <c r="G9" s="43">
        <v>27</v>
      </c>
      <c r="H9" s="34">
        <v>0</v>
      </c>
      <c r="I9" s="21">
        <v>2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2">
        <f>SUM(H9:O9)</f>
        <v>2</v>
      </c>
      <c r="Q9" s="21">
        <v>0</v>
      </c>
      <c r="R9" s="21">
        <v>1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2">
        <f>SUM(Q9:X9)</f>
        <v>1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2">
        <f>SUM(Z9:AG9)</f>
        <v>0</v>
      </c>
      <c r="AI9" s="22">
        <f>SUM(P9,Y9,AH9)</f>
        <v>3</v>
      </c>
      <c r="AJ9" s="22"/>
      <c r="AK9" s="25"/>
      <c r="AL9" s="25"/>
      <c r="AM9" s="25"/>
      <c r="AN9" s="25"/>
      <c r="AO9" s="25"/>
    </row>
    <row r="10" spans="1:41" s="36" customFormat="1" ht="15.75" x14ac:dyDescent="0.25">
      <c r="A10" s="27" t="s">
        <v>46</v>
      </c>
      <c r="B10" s="40" t="s">
        <v>196</v>
      </c>
      <c r="C10" s="40" t="s">
        <v>197</v>
      </c>
      <c r="D10" s="39" t="s">
        <v>186</v>
      </c>
      <c r="E10" s="39" t="s">
        <v>187</v>
      </c>
      <c r="F10" s="39" t="s">
        <v>182</v>
      </c>
      <c r="G10" s="43">
        <v>21</v>
      </c>
      <c r="H10" s="34">
        <v>0</v>
      </c>
      <c r="I10" s="21">
        <v>1</v>
      </c>
      <c r="J10" s="21">
        <v>2</v>
      </c>
      <c r="K10" s="21">
        <v>0</v>
      </c>
      <c r="L10" s="21">
        <v>0</v>
      </c>
      <c r="M10" s="21">
        <v>0</v>
      </c>
      <c r="N10" s="21">
        <v>0</v>
      </c>
      <c r="O10" s="21">
        <v>3</v>
      </c>
      <c r="P10" s="22">
        <f>SUM(H10:O10)</f>
        <v>6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1</v>
      </c>
      <c r="X10" s="21">
        <v>2</v>
      </c>
      <c r="Y10" s="22">
        <f>SUM(Q10:X10)</f>
        <v>3</v>
      </c>
      <c r="Z10" s="21">
        <v>0</v>
      </c>
      <c r="AA10" s="21">
        <v>0</v>
      </c>
      <c r="AB10" s="21">
        <v>0</v>
      </c>
      <c r="AC10" s="21">
        <v>1</v>
      </c>
      <c r="AD10" s="21">
        <v>3</v>
      </c>
      <c r="AE10" s="21">
        <v>0</v>
      </c>
      <c r="AF10" s="21">
        <v>0</v>
      </c>
      <c r="AG10" s="21">
        <v>3</v>
      </c>
      <c r="AH10" s="22">
        <f>SUM(Z10:AG10)</f>
        <v>7</v>
      </c>
      <c r="AI10" s="22">
        <f>SUM(P10,Y10,AH10)</f>
        <v>16</v>
      </c>
      <c r="AJ10" s="22"/>
      <c r="AK10" s="25"/>
      <c r="AL10" s="25"/>
      <c r="AM10" s="25"/>
      <c r="AN10" s="25"/>
      <c r="AO10" s="25"/>
    </row>
    <row r="11" spans="1:41" s="36" customFormat="1" ht="15.75" x14ac:dyDescent="0.25">
      <c r="A11" s="27" t="s">
        <v>53</v>
      </c>
      <c r="B11" s="40" t="s">
        <v>189</v>
      </c>
      <c r="C11" s="40" t="s">
        <v>190</v>
      </c>
      <c r="D11" s="39" t="s">
        <v>185</v>
      </c>
      <c r="E11" s="39" t="s">
        <v>76</v>
      </c>
      <c r="F11" s="39" t="s">
        <v>180</v>
      </c>
      <c r="G11" s="43">
        <v>17</v>
      </c>
      <c r="H11" s="34">
        <v>2</v>
      </c>
      <c r="I11" s="21">
        <v>0</v>
      </c>
      <c r="J11" s="21">
        <v>0</v>
      </c>
      <c r="K11" s="21">
        <v>3</v>
      </c>
      <c r="L11" s="21">
        <v>0</v>
      </c>
      <c r="M11" s="21">
        <v>3</v>
      </c>
      <c r="N11" s="21">
        <v>5</v>
      </c>
      <c r="O11" s="21">
        <v>1</v>
      </c>
      <c r="P11" s="22">
        <f>SUM(H11:O11)</f>
        <v>14</v>
      </c>
      <c r="Q11" s="21">
        <v>0</v>
      </c>
      <c r="R11" s="21">
        <v>1</v>
      </c>
      <c r="S11" s="21">
        <v>1</v>
      </c>
      <c r="T11" s="21">
        <v>1</v>
      </c>
      <c r="U11" s="21">
        <v>1</v>
      </c>
      <c r="V11" s="21">
        <v>5</v>
      </c>
      <c r="W11" s="21">
        <v>1</v>
      </c>
      <c r="X11" s="21">
        <v>1</v>
      </c>
      <c r="Y11" s="22">
        <f>SUM(Q11:X11)</f>
        <v>11</v>
      </c>
      <c r="Z11" s="21">
        <v>0</v>
      </c>
      <c r="AA11" s="21">
        <v>1</v>
      </c>
      <c r="AB11" s="21">
        <v>0</v>
      </c>
      <c r="AC11" s="21">
        <v>0</v>
      </c>
      <c r="AD11" s="21">
        <v>5</v>
      </c>
      <c r="AE11" s="21">
        <v>3</v>
      </c>
      <c r="AF11" s="21">
        <v>0</v>
      </c>
      <c r="AG11" s="21">
        <v>1</v>
      </c>
      <c r="AH11" s="22">
        <f>SUM(Z11:AG11)</f>
        <v>10</v>
      </c>
      <c r="AI11" s="22">
        <f>SUM(P11,Y11,AH11)</f>
        <v>35</v>
      </c>
      <c r="AJ11" s="22"/>
      <c r="AK11" s="25">
        <f>COUNTIF(G11:AG11,0)</f>
        <v>8</v>
      </c>
      <c r="AL11" s="25">
        <f>COUNTIF(G11:AG11,1)</f>
        <v>9</v>
      </c>
      <c r="AM11" s="25">
        <f>COUNTIF(G11:AG11,2)</f>
        <v>1</v>
      </c>
      <c r="AN11" s="25">
        <f>COUNTIF(G11:AG11,3)</f>
        <v>3</v>
      </c>
      <c r="AO11" s="25">
        <f>COUNTIF(G11:AG11,5)</f>
        <v>3</v>
      </c>
    </row>
    <row r="12" spans="1:41" s="36" customFormat="1" ht="15.75" x14ac:dyDescent="0.25">
      <c r="A12" s="27" t="s">
        <v>42</v>
      </c>
      <c r="B12" s="40" t="s">
        <v>218</v>
      </c>
      <c r="C12" s="40" t="s">
        <v>195</v>
      </c>
      <c r="D12" s="39" t="s">
        <v>186</v>
      </c>
      <c r="E12" s="39" t="s">
        <v>76</v>
      </c>
      <c r="F12" s="39" t="s">
        <v>183</v>
      </c>
      <c r="G12" s="43">
        <v>51</v>
      </c>
      <c r="H12" s="34">
        <v>3</v>
      </c>
      <c r="I12" s="21">
        <v>5</v>
      </c>
      <c r="J12" s="21">
        <v>1</v>
      </c>
      <c r="K12" s="21">
        <v>0</v>
      </c>
      <c r="L12" s="21">
        <v>0</v>
      </c>
      <c r="M12" s="21">
        <v>2</v>
      </c>
      <c r="N12" s="21">
        <v>0</v>
      </c>
      <c r="O12" s="21">
        <v>5</v>
      </c>
      <c r="P12" s="22">
        <f>SUM(H12:O12)</f>
        <v>16</v>
      </c>
      <c r="Q12" s="21">
        <v>0</v>
      </c>
      <c r="R12" s="21">
        <v>5</v>
      </c>
      <c r="S12" s="21">
        <v>3</v>
      </c>
      <c r="T12" s="21">
        <v>5</v>
      </c>
      <c r="U12" s="21">
        <v>0</v>
      </c>
      <c r="V12" s="21">
        <v>0</v>
      </c>
      <c r="W12" s="21">
        <v>1</v>
      </c>
      <c r="X12" s="21">
        <v>3</v>
      </c>
      <c r="Y12" s="22">
        <f>SUM(Q12:X12)</f>
        <v>17</v>
      </c>
      <c r="Z12" s="21">
        <v>0</v>
      </c>
      <c r="AA12" s="21">
        <v>3</v>
      </c>
      <c r="AB12" s="21">
        <v>2</v>
      </c>
      <c r="AC12" s="21">
        <v>5</v>
      </c>
      <c r="AD12" s="21">
        <v>0</v>
      </c>
      <c r="AE12" s="21">
        <v>2</v>
      </c>
      <c r="AF12" s="21">
        <v>0</v>
      </c>
      <c r="AG12" s="21">
        <v>3</v>
      </c>
      <c r="AH12" s="22">
        <f>SUM(Z12:AG12)</f>
        <v>15</v>
      </c>
      <c r="AI12" s="22">
        <f>SUM(P12,Y12,AH12)</f>
        <v>48</v>
      </c>
      <c r="AJ12" s="22"/>
      <c r="AK12" s="25"/>
      <c r="AL12" s="25"/>
      <c r="AM12" s="25"/>
      <c r="AN12" s="25"/>
      <c r="AO12" s="25"/>
    </row>
    <row r="13" spans="1:41" s="36" customFormat="1" ht="15.75" x14ac:dyDescent="0.25">
      <c r="A13" s="27" t="s">
        <v>13</v>
      </c>
      <c r="B13" s="40" t="s">
        <v>222</v>
      </c>
      <c r="C13" s="40" t="s">
        <v>223</v>
      </c>
      <c r="D13" s="39" t="s">
        <v>186</v>
      </c>
      <c r="E13" s="45" t="s">
        <v>143</v>
      </c>
      <c r="F13" s="39" t="s">
        <v>184</v>
      </c>
      <c r="G13" s="43">
        <v>54</v>
      </c>
      <c r="H13" s="34">
        <v>5</v>
      </c>
      <c r="I13" s="21">
        <v>3</v>
      </c>
      <c r="J13" s="21">
        <v>5</v>
      </c>
      <c r="K13" s="21">
        <v>1</v>
      </c>
      <c r="L13" s="21">
        <v>1</v>
      </c>
      <c r="M13" s="21">
        <v>3</v>
      </c>
      <c r="N13" s="21">
        <v>3</v>
      </c>
      <c r="O13" s="21">
        <v>5</v>
      </c>
      <c r="P13" s="22">
        <f t="shared" ref="P13" si="0">SUM(H13:O13)</f>
        <v>26</v>
      </c>
      <c r="Q13" s="21">
        <v>0</v>
      </c>
      <c r="R13" s="21">
        <v>1</v>
      </c>
      <c r="S13" s="21">
        <v>2</v>
      </c>
      <c r="T13" s="21">
        <v>5</v>
      </c>
      <c r="U13" s="21">
        <v>1</v>
      </c>
      <c r="V13" s="21">
        <v>5</v>
      </c>
      <c r="W13" s="21">
        <v>1</v>
      </c>
      <c r="X13" s="21">
        <v>3</v>
      </c>
      <c r="Y13" s="22">
        <f t="shared" ref="Y13" si="1">SUM(Q13:X13)</f>
        <v>18</v>
      </c>
      <c r="Z13" s="21">
        <v>0</v>
      </c>
      <c r="AA13" s="21">
        <v>2</v>
      </c>
      <c r="AB13" s="21">
        <v>3</v>
      </c>
      <c r="AC13" s="21">
        <v>5</v>
      </c>
      <c r="AD13" s="21">
        <v>0</v>
      </c>
      <c r="AE13" s="21">
        <v>1</v>
      </c>
      <c r="AF13" s="21">
        <v>3</v>
      </c>
      <c r="AG13" s="21">
        <v>3</v>
      </c>
      <c r="AH13" s="22">
        <f t="shared" ref="AH13" si="2">SUM(Z13:AG13)</f>
        <v>17</v>
      </c>
      <c r="AI13" s="22">
        <f>SUM(P13,Y13,AH13)</f>
        <v>61</v>
      </c>
      <c r="AJ13" s="22"/>
      <c r="AK13" s="25"/>
      <c r="AL13" s="25"/>
      <c r="AM13" s="25"/>
      <c r="AN13" s="25"/>
      <c r="AO13" s="25"/>
    </row>
    <row r="14" spans="1:41" s="36" customFormat="1" ht="15.75" x14ac:dyDescent="0.25">
      <c r="A14" s="27"/>
      <c r="B14" s="40"/>
      <c r="C14" s="40"/>
      <c r="D14" s="39"/>
      <c r="E14" s="39"/>
      <c r="F14" s="39"/>
      <c r="G14" s="43"/>
      <c r="H14" s="34"/>
      <c r="I14" s="21"/>
      <c r="J14" s="21"/>
      <c r="K14" s="21"/>
      <c r="L14" s="21"/>
      <c r="M14" s="21"/>
      <c r="N14" s="21"/>
      <c r="O14" s="21"/>
      <c r="P14" s="22"/>
      <c r="Q14" s="21"/>
      <c r="R14" s="21"/>
      <c r="S14" s="21"/>
      <c r="T14" s="21"/>
      <c r="U14" s="21"/>
      <c r="V14" s="21"/>
      <c r="W14" s="21"/>
      <c r="X14" s="21"/>
      <c r="Y14" s="22"/>
      <c r="Z14" s="21"/>
      <c r="AA14" s="21"/>
      <c r="AB14" s="21"/>
      <c r="AC14" s="21"/>
      <c r="AD14" s="21"/>
      <c r="AE14" s="21"/>
      <c r="AF14" s="21"/>
      <c r="AG14" s="21"/>
      <c r="AH14" s="22"/>
      <c r="AI14" s="22"/>
      <c r="AJ14" s="22"/>
      <c r="AK14" s="25"/>
      <c r="AL14" s="25"/>
      <c r="AM14" s="25"/>
      <c r="AN14" s="25"/>
      <c r="AO14" s="25"/>
    </row>
    <row r="15" spans="1:41" s="36" customFormat="1" ht="15.75" x14ac:dyDescent="0.25">
      <c r="A15" s="27"/>
      <c r="B15" s="40"/>
      <c r="C15" s="40"/>
      <c r="D15" s="39"/>
      <c r="E15" s="39"/>
      <c r="F15" s="39"/>
      <c r="G15" s="43"/>
      <c r="H15" s="34"/>
      <c r="I15" s="21"/>
      <c r="J15" s="21"/>
      <c r="K15" s="21"/>
      <c r="L15" s="21"/>
      <c r="M15" s="21"/>
      <c r="N15" s="21"/>
      <c r="O15" s="21"/>
      <c r="P15" s="22"/>
      <c r="Q15" s="21"/>
      <c r="R15" s="21"/>
      <c r="S15" s="21"/>
      <c r="T15" s="21"/>
      <c r="U15" s="21"/>
      <c r="V15" s="21"/>
      <c r="W15" s="21"/>
      <c r="X15" s="21"/>
      <c r="Y15" s="22"/>
      <c r="Z15" s="21"/>
      <c r="AA15" s="21"/>
      <c r="AB15" s="21"/>
      <c r="AC15" s="21"/>
      <c r="AD15" s="21"/>
      <c r="AE15" s="21"/>
      <c r="AF15" s="21"/>
      <c r="AG15" s="21"/>
      <c r="AH15" s="22"/>
      <c r="AI15" s="22"/>
      <c r="AJ15" s="22"/>
      <c r="AK15" s="25"/>
      <c r="AL15" s="25"/>
      <c r="AM15" s="25"/>
      <c r="AN15" s="25"/>
      <c r="AO15" s="25"/>
    </row>
    <row r="16" spans="1:41" s="36" customFormat="1" ht="15.75" x14ac:dyDescent="0.2">
      <c r="A16" s="27"/>
      <c r="H16" s="21"/>
      <c r="I16" s="21"/>
      <c r="J16" s="21"/>
      <c r="K16" s="21"/>
      <c r="L16" s="21"/>
      <c r="M16" s="21"/>
      <c r="N16" s="21"/>
      <c r="O16" s="21"/>
      <c r="P16" s="22"/>
      <c r="Q16" s="21"/>
      <c r="R16" s="21"/>
      <c r="S16" s="21"/>
      <c r="T16" s="21"/>
      <c r="U16" s="21"/>
      <c r="V16" s="21"/>
      <c r="W16" s="21"/>
      <c r="X16" s="21"/>
      <c r="Y16" s="22"/>
      <c r="Z16" s="21"/>
      <c r="AA16" s="21"/>
      <c r="AB16" s="21"/>
      <c r="AC16" s="21"/>
      <c r="AD16" s="21"/>
      <c r="AE16" s="21"/>
      <c r="AF16" s="21"/>
      <c r="AG16" s="21"/>
      <c r="AH16" s="22"/>
      <c r="AI16" s="22"/>
      <c r="AJ16" s="22"/>
      <c r="AK16" s="25"/>
      <c r="AL16" s="25"/>
      <c r="AM16" s="25"/>
      <c r="AN16" s="25"/>
      <c r="AO16" s="25"/>
    </row>
    <row r="17" spans="2:42" s="36" customFormat="1" ht="14.25" x14ac:dyDescent="0.2">
      <c r="B17" s="3" t="s">
        <v>2</v>
      </c>
      <c r="C17" s="3"/>
      <c r="D17" s="35">
        <v>5</v>
      </c>
      <c r="AL17" s="8"/>
      <c r="AM17" s="8"/>
      <c r="AN17" s="8"/>
      <c r="AO17" s="8"/>
      <c r="AP17" s="8"/>
    </row>
    <row r="18" spans="2:42" s="36" customFormat="1" ht="14.25" x14ac:dyDescent="0.2">
      <c r="B18" s="3" t="s">
        <v>3</v>
      </c>
      <c r="C18" s="3"/>
      <c r="D18" s="35">
        <v>5</v>
      </c>
      <c r="AL18" s="8"/>
      <c r="AM18" s="8"/>
      <c r="AN18" s="8"/>
      <c r="AO18" s="8"/>
      <c r="AP18" s="8"/>
    </row>
    <row r="19" spans="2:42" s="36" customFormat="1" ht="14.25" x14ac:dyDescent="0.2">
      <c r="B19" s="3" t="s">
        <v>4</v>
      </c>
      <c r="C19" s="3"/>
      <c r="D19" s="35">
        <f>SUM(D17-D18)</f>
        <v>0</v>
      </c>
    </row>
    <row r="20" spans="2:42" s="36" customFormat="1" x14ac:dyDescent="0.2"/>
    <row r="21" spans="2:42" s="36" customFormat="1" x14ac:dyDescent="0.2"/>
    <row r="22" spans="2:42" s="36" customFormat="1" x14ac:dyDescent="0.2"/>
    <row r="23" spans="2:42" s="36" customFormat="1" x14ac:dyDescent="0.2"/>
    <row r="24" spans="2:42" s="36" customFormat="1" x14ac:dyDescent="0.2"/>
    <row r="25" spans="2:42" s="36" customFormat="1" x14ac:dyDescent="0.2"/>
    <row r="26" spans="2:42" s="36" customFormat="1" x14ac:dyDescent="0.2"/>
    <row r="27" spans="2:42" s="36" customFormat="1" x14ac:dyDescent="0.2"/>
    <row r="28" spans="2:42" s="36" customFormat="1" x14ac:dyDescent="0.2"/>
  </sheetData>
  <mergeCells count="4">
    <mergeCell ref="H7:O7"/>
    <mergeCell ref="Q7:X7"/>
    <mergeCell ref="Z7:AG7"/>
    <mergeCell ref="B8:C8"/>
  </mergeCells>
  <phoneticPr fontId="8" type="noConversion"/>
  <pageMargins left="0.7" right="0.7" top="0.75" bottom="0.75" header="0.3" footer="0.3"/>
  <pageSetup paperSize="9" scale="36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D6E45-757C-4A32-ADC3-229DF4E3959C}">
  <sheetPr>
    <pageSetUpPr fitToPage="1"/>
  </sheetPr>
  <dimension ref="A1:AP15"/>
  <sheetViews>
    <sheetView workbookViewId="0">
      <selection activeCell="E33" sqref="E33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3.85546875" style="36" bestFit="1" customWidth="1"/>
    <col min="4" max="4" width="13.5703125" style="38" customWidth="1"/>
    <col min="5" max="5" width="14.42578125" style="38" customWidth="1"/>
    <col min="6" max="6" width="21" style="38" bestFit="1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x14ac:dyDescent="0.2">
      <c r="D1" s="36"/>
      <c r="E1" s="36"/>
      <c r="F1" s="36"/>
    </row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x14ac:dyDescent="0.2">
      <c r="D5" s="36"/>
      <c r="E5" s="36"/>
      <c r="F5" s="36"/>
    </row>
    <row r="6" spans="1:42" ht="34.5" thickBot="1" x14ac:dyDescent="0.25">
      <c r="B6" s="58" t="s">
        <v>156</v>
      </c>
      <c r="C6" s="58"/>
    </row>
    <row r="7" spans="1:42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ht="15.75" x14ac:dyDescent="0.2">
      <c r="A8" s="27"/>
      <c r="B8" s="7" t="s">
        <v>154</v>
      </c>
      <c r="C8" s="7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ht="15.75" x14ac:dyDescent="0.2">
      <c r="B9" s="35"/>
      <c r="C9" s="35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ht="15.75" x14ac:dyDescent="0.2">
      <c r="A10" s="27" t="s">
        <v>53</v>
      </c>
      <c r="B10" s="44" t="s">
        <v>204</v>
      </c>
      <c r="C10" s="44" t="s">
        <v>201</v>
      </c>
      <c r="D10" s="39" t="s">
        <v>185</v>
      </c>
      <c r="E10" s="39" t="s">
        <v>187</v>
      </c>
      <c r="F10" s="39" t="s">
        <v>188</v>
      </c>
      <c r="G10" s="22">
        <v>36</v>
      </c>
      <c r="H10" s="21">
        <v>3</v>
      </c>
      <c r="I10" s="21">
        <v>2</v>
      </c>
      <c r="J10" s="21">
        <v>3</v>
      </c>
      <c r="K10" s="21">
        <v>5</v>
      </c>
      <c r="L10" s="21">
        <v>2</v>
      </c>
      <c r="M10" s="21">
        <v>5</v>
      </c>
      <c r="N10" s="21">
        <v>5</v>
      </c>
      <c r="O10" s="21">
        <v>5</v>
      </c>
      <c r="P10" s="22">
        <f>SUM(H10:O10)</f>
        <v>30</v>
      </c>
      <c r="Q10" s="21">
        <v>0</v>
      </c>
      <c r="R10" s="21">
        <v>2</v>
      </c>
      <c r="S10" s="21">
        <v>2</v>
      </c>
      <c r="T10" s="21">
        <v>3</v>
      </c>
      <c r="U10" s="21">
        <v>3</v>
      </c>
      <c r="V10" s="21">
        <v>0</v>
      </c>
      <c r="W10" s="21">
        <v>5</v>
      </c>
      <c r="X10" s="21">
        <v>3</v>
      </c>
      <c r="Y10" s="22">
        <f>SUM(Q10:X10)</f>
        <v>18</v>
      </c>
      <c r="Z10" s="21">
        <v>1</v>
      </c>
      <c r="AA10" s="21">
        <v>5</v>
      </c>
      <c r="AB10" s="21">
        <v>5</v>
      </c>
      <c r="AC10" s="21">
        <v>2</v>
      </c>
      <c r="AD10" s="21">
        <v>1</v>
      </c>
      <c r="AE10" s="21">
        <v>3</v>
      </c>
      <c r="AF10" s="21">
        <v>1</v>
      </c>
      <c r="AG10" s="21">
        <v>3</v>
      </c>
      <c r="AH10" s="22">
        <f>SUM(Z10:AG10)</f>
        <v>21</v>
      </c>
      <c r="AI10" s="22">
        <f>SUM(P10,Y10,AH10)</f>
        <v>69</v>
      </c>
      <c r="AJ10" s="22"/>
      <c r="AK10" s="25">
        <f>COUNTIF(H10:AG10,0)</f>
        <v>2</v>
      </c>
      <c r="AL10" s="25">
        <f>COUNTIF(H10:AG10,1)</f>
        <v>3</v>
      </c>
      <c r="AM10" s="25">
        <f>COUNTIF(H10:AG10,2)</f>
        <v>5</v>
      </c>
      <c r="AN10" s="25">
        <f>COUNTIF(H10:AG10,3)</f>
        <v>7</v>
      </c>
      <c r="AO10" s="25">
        <f>COUNTIF(H10:AG10,5)</f>
        <v>7</v>
      </c>
    </row>
    <row r="11" spans="1:42" ht="14.25" x14ac:dyDescent="0.2">
      <c r="AL11" s="8"/>
      <c r="AM11" s="8"/>
      <c r="AN11" s="8"/>
      <c r="AO11" s="8"/>
      <c r="AP11" s="8"/>
    </row>
    <row r="12" spans="1:42" ht="14.25" x14ac:dyDescent="0.2">
      <c r="AL12" s="8"/>
      <c r="AM12" s="8"/>
      <c r="AN12" s="8"/>
      <c r="AO12" s="8"/>
      <c r="AP12" s="8"/>
    </row>
    <row r="13" spans="1:42" ht="14.25" x14ac:dyDescent="0.2">
      <c r="B13" s="3" t="s">
        <v>2</v>
      </c>
      <c r="C13" s="3"/>
      <c r="D13" s="35">
        <v>1</v>
      </c>
    </row>
    <row r="14" spans="1:42" ht="14.25" x14ac:dyDescent="0.2">
      <c r="B14" s="3" t="s">
        <v>3</v>
      </c>
      <c r="C14" s="3"/>
      <c r="D14" s="35">
        <v>1</v>
      </c>
    </row>
    <row r="15" spans="1:42" ht="14.25" x14ac:dyDescent="0.2">
      <c r="B15" s="3" t="s">
        <v>4</v>
      </c>
      <c r="C15" s="3"/>
      <c r="D15" s="35">
        <f>SUM(D13-D14)</f>
        <v>0</v>
      </c>
    </row>
  </sheetData>
  <mergeCells count="3">
    <mergeCell ref="H7:O7"/>
    <mergeCell ref="Q7:X7"/>
    <mergeCell ref="Z7:AG7"/>
  </mergeCells>
  <pageMargins left="0.7" right="0.7" top="0.75" bottom="0.75" header="0.3" footer="0.3"/>
  <pageSetup paperSize="9" scale="3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7D2C2-782F-4DC2-AF9B-05FB1BC1D1D9}">
  <sheetPr>
    <pageSetUpPr fitToPage="1"/>
  </sheetPr>
  <dimension ref="A1:AP48"/>
  <sheetViews>
    <sheetView workbookViewId="0">
      <selection activeCell="F29" sqref="F29"/>
    </sheetView>
  </sheetViews>
  <sheetFormatPr defaultRowHeight="12.75" x14ac:dyDescent="0.2"/>
  <cols>
    <col min="1" max="1" width="9.140625" style="36"/>
    <col min="2" max="2" width="22.5703125" style="36" bestFit="1" customWidth="1"/>
    <col min="3" max="3" width="17.5703125" style="36" customWidth="1"/>
    <col min="4" max="4" width="13.5703125" style="36" customWidth="1"/>
    <col min="5" max="5" width="14.42578125" style="36" customWidth="1"/>
    <col min="6" max="6" width="19.5703125" style="36" bestFit="1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58" t="s">
        <v>157</v>
      </c>
      <c r="C6" s="5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5">
      <c r="A9" s="27" t="s">
        <v>53</v>
      </c>
      <c r="B9" s="44" t="s">
        <v>213</v>
      </c>
      <c r="C9" s="44" t="s">
        <v>214</v>
      </c>
      <c r="D9" s="39" t="s">
        <v>185</v>
      </c>
      <c r="E9" s="39" t="s">
        <v>143</v>
      </c>
      <c r="F9" s="39" t="s">
        <v>228</v>
      </c>
      <c r="G9" s="43">
        <v>48</v>
      </c>
      <c r="H9" s="21">
        <v>0</v>
      </c>
      <c r="I9" s="21">
        <v>1</v>
      </c>
      <c r="J9" s="21">
        <v>1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2">
        <f>SUM(H9:O9)</f>
        <v>2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5</v>
      </c>
      <c r="Y9" s="22">
        <f>SUM(Q9:X9)</f>
        <v>5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1</v>
      </c>
      <c r="AF9" s="21">
        <v>0</v>
      </c>
      <c r="AG9" s="21">
        <v>1</v>
      </c>
      <c r="AH9" s="22">
        <f>SUM(Z9:AG9)</f>
        <v>2</v>
      </c>
      <c r="AI9" s="22">
        <f>SUM(P9,Y9,AH9)</f>
        <v>9</v>
      </c>
      <c r="AJ9" s="22"/>
      <c r="AK9" s="25">
        <f>COUNTIF(H9:AG9,0)</f>
        <v>19</v>
      </c>
      <c r="AL9" s="25">
        <f>COUNTIF(H9:AG9,1)</f>
        <v>4</v>
      </c>
      <c r="AM9" s="25">
        <f>COUNTIF(H9:AG9,2)</f>
        <v>1</v>
      </c>
      <c r="AN9" s="25">
        <f>COUNTIF(H9:AG9,3)</f>
        <v>0</v>
      </c>
      <c r="AO9" s="25">
        <f>COUNTIF(H9:AG9,5)</f>
        <v>2</v>
      </c>
    </row>
    <row r="10" spans="1:42" s="36" customFormat="1" ht="15.75" x14ac:dyDescent="0.25">
      <c r="A10" s="27" t="s">
        <v>41</v>
      </c>
      <c r="B10" s="40" t="s">
        <v>215</v>
      </c>
      <c r="C10" s="40" t="s">
        <v>216</v>
      </c>
      <c r="D10" s="39" t="s">
        <v>186</v>
      </c>
      <c r="E10" s="39" t="s">
        <v>187</v>
      </c>
      <c r="F10" s="39" t="s">
        <v>184</v>
      </c>
      <c r="G10" s="43">
        <v>49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2</v>
      </c>
      <c r="N10" s="21">
        <v>2</v>
      </c>
      <c r="O10" s="21">
        <v>0</v>
      </c>
      <c r="P10" s="22">
        <f>SUM(H10:O10)</f>
        <v>5</v>
      </c>
      <c r="Q10" s="21">
        <v>0</v>
      </c>
      <c r="R10" s="21">
        <v>0</v>
      </c>
      <c r="S10" s="21">
        <v>1</v>
      </c>
      <c r="T10" s="21">
        <v>0</v>
      </c>
      <c r="U10" s="21">
        <v>0</v>
      </c>
      <c r="V10" s="21">
        <v>0</v>
      </c>
      <c r="W10" s="21">
        <v>1</v>
      </c>
      <c r="X10" s="21">
        <v>0</v>
      </c>
      <c r="Y10" s="22">
        <f>SUM(Q10:X10)</f>
        <v>2</v>
      </c>
      <c r="Z10" s="21">
        <v>1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1</v>
      </c>
      <c r="AG10" s="21">
        <v>1</v>
      </c>
      <c r="AH10" s="22">
        <f>SUM(Z10:AG10)</f>
        <v>3</v>
      </c>
      <c r="AI10" s="22">
        <f>SUM(P10,Y10,AH10)</f>
        <v>10</v>
      </c>
      <c r="AJ10" s="22"/>
      <c r="AK10" s="25">
        <f>COUNTIF(H10:AG10,0)</f>
        <v>16</v>
      </c>
      <c r="AL10" s="25">
        <f>COUNTIF(H10:AG10,1)</f>
        <v>6</v>
      </c>
      <c r="AM10" s="25">
        <f>COUNTIF(H10:AG10,2)</f>
        <v>3</v>
      </c>
      <c r="AN10" s="25">
        <f>COUNTIF(H10:AG10,3)</f>
        <v>0</v>
      </c>
      <c r="AO10" s="25">
        <f>COUNTIF(H10:AG10,5)</f>
        <v>1</v>
      </c>
    </row>
    <row r="11" spans="1:42" s="36" customFormat="1" ht="15.75" x14ac:dyDescent="0.25">
      <c r="A11" s="27" t="s">
        <v>46</v>
      </c>
      <c r="B11" s="44" t="s">
        <v>212</v>
      </c>
      <c r="C11" s="44" t="s">
        <v>210</v>
      </c>
      <c r="D11" s="39" t="s">
        <v>229</v>
      </c>
      <c r="E11" s="39" t="s">
        <v>122</v>
      </c>
      <c r="F11" s="39" t="s">
        <v>227</v>
      </c>
      <c r="G11" s="43">
        <v>47</v>
      </c>
      <c r="H11" s="21">
        <v>0</v>
      </c>
      <c r="I11" s="21">
        <v>0</v>
      </c>
      <c r="J11" s="21">
        <v>1</v>
      </c>
      <c r="K11" s="21">
        <v>0</v>
      </c>
      <c r="L11" s="21">
        <v>0</v>
      </c>
      <c r="M11" s="21">
        <v>0</v>
      </c>
      <c r="N11" s="21">
        <v>1</v>
      </c>
      <c r="O11" s="21">
        <v>1</v>
      </c>
      <c r="P11" s="22">
        <f>SUM(H11:O11)</f>
        <v>3</v>
      </c>
      <c r="Q11" s="21">
        <v>1</v>
      </c>
      <c r="R11" s="21">
        <v>0</v>
      </c>
      <c r="S11" s="21">
        <v>1</v>
      </c>
      <c r="T11" s="21">
        <v>0</v>
      </c>
      <c r="U11" s="21">
        <v>0</v>
      </c>
      <c r="V11" s="21">
        <v>1</v>
      </c>
      <c r="W11" s="21">
        <v>1</v>
      </c>
      <c r="X11" s="21">
        <v>0</v>
      </c>
      <c r="Y11" s="22">
        <f>SUM(Q11:X11)</f>
        <v>4</v>
      </c>
      <c r="Z11" s="21">
        <v>0</v>
      </c>
      <c r="AA11" s="21">
        <v>0</v>
      </c>
      <c r="AB11" s="21">
        <v>1</v>
      </c>
      <c r="AC11" s="21">
        <v>0</v>
      </c>
      <c r="AD11" s="21">
        <v>0</v>
      </c>
      <c r="AE11" s="21">
        <v>0</v>
      </c>
      <c r="AF11" s="21">
        <v>1</v>
      </c>
      <c r="AG11" s="21">
        <v>1</v>
      </c>
      <c r="AH11" s="22">
        <f>SUM(Z11:AG11)</f>
        <v>3</v>
      </c>
      <c r="AI11" s="22">
        <f>SUM(P11,Y11,AH11)</f>
        <v>10</v>
      </c>
      <c r="AJ11" s="22"/>
      <c r="AK11" s="25">
        <f>COUNTIF(H11:AG11,0)</f>
        <v>14</v>
      </c>
      <c r="AL11" s="25">
        <f>COUNTIF(H11:AG11,1)</f>
        <v>10</v>
      </c>
      <c r="AM11" s="25">
        <f>COUNTIF(H11:AG11,2)</f>
        <v>0</v>
      </c>
      <c r="AN11" s="25">
        <f>COUNTIF(H11:AG11,3)</f>
        <v>1</v>
      </c>
      <c r="AO11" s="25">
        <f>COUNTIF(H11:AG11,5)</f>
        <v>0</v>
      </c>
    </row>
    <row r="12" spans="1:42" s="36" customFormat="1" ht="15.75" x14ac:dyDescent="0.25">
      <c r="A12" s="27" t="s">
        <v>42</v>
      </c>
      <c r="B12" s="40" t="s">
        <v>205</v>
      </c>
      <c r="C12" s="40" t="s">
        <v>206</v>
      </c>
      <c r="D12" s="39" t="s">
        <v>185</v>
      </c>
      <c r="E12" s="39" t="s">
        <v>143</v>
      </c>
      <c r="F12" s="39" t="s">
        <v>179</v>
      </c>
      <c r="G12" s="43">
        <v>41</v>
      </c>
      <c r="H12" s="21">
        <v>0</v>
      </c>
      <c r="I12" s="21">
        <v>0</v>
      </c>
      <c r="J12" s="21">
        <v>3</v>
      </c>
      <c r="K12" s="21">
        <v>2</v>
      </c>
      <c r="L12" s="21">
        <v>0</v>
      </c>
      <c r="M12" s="21">
        <v>1</v>
      </c>
      <c r="N12" s="21">
        <v>1</v>
      </c>
      <c r="O12" s="21">
        <v>0</v>
      </c>
      <c r="P12" s="22">
        <f>SUM(H12:O12)</f>
        <v>7</v>
      </c>
      <c r="Q12" s="21">
        <v>0</v>
      </c>
      <c r="R12" s="21">
        <v>0</v>
      </c>
      <c r="S12" s="21">
        <v>0</v>
      </c>
      <c r="T12" s="21">
        <v>0</v>
      </c>
      <c r="U12" s="21">
        <v>1</v>
      </c>
      <c r="V12" s="21">
        <v>0</v>
      </c>
      <c r="W12" s="21">
        <v>2</v>
      </c>
      <c r="X12" s="21">
        <v>0</v>
      </c>
      <c r="Y12" s="22">
        <f>SUM(Q12:X12)</f>
        <v>3</v>
      </c>
      <c r="Z12" s="21">
        <v>0</v>
      </c>
      <c r="AA12" s="21">
        <v>0</v>
      </c>
      <c r="AB12" s="21">
        <v>1</v>
      </c>
      <c r="AC12" s="21">
        <v>0</v>
      </c>
      <c r="AD12" s="21">
        <v>0</v>
      </c>
      <c r="AE12" s="21">
        <v>1</v>
      </c>
      <c r="AF12" s="21">
        <v>0</v>
      </c>
      <c r="AG12" s="21">
        <v>0</v>
      </c>
      <c r="AH12" s="22">
        <f>SUM(Z12:AG12)</f>
        <v>2</v>
      </c>
      <c r="AI12" s="22">
        <f>SUM(P12,Y12,AH12)</f>
        <v>12</v>
      </c>
      <c r="AJ12" s="22"/>
      <c r="AK12" s="25">
        <f>COUNTIF(H12:AG12,0)</f>
        <v>16</v>
      </c>
      <c r="AL12" s="25">
        <f>COUNTIF(H12:AG12,1)</f>
        <v>5</v>
      </c>
      <c r="AM12" s="25">
        <f>COUNTIF(H12:AG12,2)</f>
        <v>2</v>
      </c>
      <c r="AN12" s="25">
        <f>COUNTIF(H12:AG12,3)</f>
        <v>2</v>
      </c>
      <c r="AO12" s="25">
        <f>COUNTIF(H12:AG12,5)</f>
        <v>0</v>
      </c>
    </row>
    <row r="13" spans="1:42" s="36" customFormat="1" ht="15.75" x14ac:dyDescent="0.25">
      <c r="A13" s="27" t="s">
        <v>13</v>
      </c>
      <c r="B13" s="40" t="s">
        <v>207</v>
      </c>
      <c r="C13" s="40" t="s">
        <v>208</v>
      </c>
      <c r="D13" s="39" t="s">
        <v>185</v>
      </c>
      <c r="E13" s="45" t="s">
        <v>256</v>
      </c>
      <c r="F13" s="39" t="s">
        <v>142</v>
      </c>
      <c r="G13" s="43">
        <v>42</v>
      </c>
      <c r="H13" s="21">
        <v>0</v>
      </c>
      <c r="I13" s="21">
        <v>1</v>
      </c>
      <c r="J13" s="21">
        <v>3</v>
      </c>
      <c r="K13" s="21">
        <v>1</v>
      </c>
      <c r="L13" s="21">
        <v>0</v>
      </c>
      <c r="M13" s="21">
        <v>5</v>
      </c>
      <c r="N13" s="21">
        <v>0</v>
      </c>
      <c r="O13" s="21">
        <v>1</v>
      </c>
      <c r="P13" s="22">
        <f>SUM(H13:O13)</f>
        <v>11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1</v>
      </c>
      <c r="W13" s="21">
        <v>0</v>
      </c>
      <c r="X13" s="21">
        <v>3</v>
      </c>
      <c r="Y13" s="22">
        <f>SUM(Q13:X13)</f>
        <v>4</v>
      </c>
      <c r="Z13" s="21">
        <v>0</v>
      </c>
      <c r="AA13" s="21">
        <v>1</v>
      </c>
      <c r="AB13" s="21">
        <v>1</v>
      </c>
      <c r="AC13" s="21">
        <v>0</v>
      </c>
      <c r="AD13" s="21">
        <v>0</v>
      </c>
      <c r="AE13" s="21">
        <v>1</v>
      </c>
      <c r="AF13" s="21">
        <v>0</v>
      </c>
      <c r="AG13" s="21">
        <v>0</v>
      </c>
      <c r="AH13" s="22">
        <f>SUM(Z13:AG13)</f>
        <v>3</v>
      </c>
      <c r="AI13" s="22">
        <f>SUM(P13,Y13,AH13)</f>
        <v>18</v>
      </c>
      <c r="AJ13" s="22"/>
      <c r="AK13" s="25">
        <f>COUNTIF(H13:AG13,0)</f>
        <v>14</v>
      </c>
      <c r="AL13" s="25">
        <f>COUNTIF(H13:AG13,1)</f>
        <v>7</v>
      </c>
      <c r="AM13" s="25">
        <f>COUNTIF(H13:AG13,2)</f>
        <v>0</v>
      </c>
      <c r="AN13" s="25">
        <f>COUNTIF(H13:AG13,3)</f>
        <v>2</v>
      </c>
      <c r="AO13" s="25">
        <f>COUNTIF(H13:AG13,5)</f>
        <v>1</v>
      </c>
    </row>
    <row r="14" spans="1:42" s="36" customFormat="1" ht="15.75" x14ac:dyDescent="0.25">
      <c r="A14" s="27" t="s">
        <v>14</v>
      </c>
      <c r="B14" s="40" t="s">
        <v>199</v>
      </c>
      <c r="C14" s="40" t="s">
        <v>200</v>
      </c>
      <c r="D14" s="39" t="s">
        <v>186</v>
      </c>
      <c r="E14" s="39" t="s">
        <v>122</v>
      </c>
      <c r="F14" s="39" t="s">
        <v>183</v>
      </c>
      <c r="G14" s="43">
        <v>24</v>
      </c>
      <c r="H14" s="59">
        <v>0</v>
      </c>
      <c r="I14" s="34">
        <v>0</v>
      </c>
      <c r="J14" s="34">
        <v>2</v>
      </c>
      <c r="K14" s="34">
        <v>0</v>
      </c>
      <c r="L14" s="34">
        <v>0</v>
      </c>
      <c r="M14" s="34">
        <v>1</v>
      </c>
      <c r="N14" s="34">
        <v>2</v>
      </c>
      <c r="O14" s="34">
        <v>0</v>
      </c>
      <c r="P14" s="22">
        <f>SUM(H14:O14)</f>
        <v>5</v>
      </c>
      <c r="Q14" s="34">
        <v>0</v>
      </c>
      <c r="R14" s="34">
        <v>3</v>
      </c>
      <c r="S14" s="34">
        <v>1</v>
      </c>
      <c r="T14" s="34">
        <v>0</v>
      </c>
      <c r="U14" s="34">
        <v>0</v>
      </c>
      <c r="V14" s="34">
        <v>0</v>
      </c>
      <c r="W14" s="34">
        <v>2</v>
      </c>
      <c r="X14" s="34">
        <v>3</v>
      </c>
      <c r="Y14" s="22">
        <f>SUM(Q14:X14)</f>
        <v>9</v>
      </c>
      <c r="Z14" s="34">
        <v>0</v>
      </c>
      <c r="AA14" s="34">
        <v>0</v>
      </c>
      <c r="AB14" s="34">
        <v>3</v>
      </c>
      <c r="AC14" s="34">
        <v>0</v>
      </c>
      <c r="AD14" s="34">
        <v>0</v>
      </c>
      <c r="AE14" s="34">
        <v>0</v>
      </c>
      <c r="AF14" s="34">
        <v>3</v>
      </c>
      <c r="AG14" s="34">
        <v>3</v>
      </c>
      <c r="AH14" s="22">
        <f>SUM(Z14:AG14)</f>
        <v>9</v>
      </c>
      <c r="AI14" s="22">
        <f>SUM(P14,Y14,AH14)</f>
        <v>23</v>
      </c>
      <c r="AK14" s="25">
        <f>COUNTIF(H14:AG14,0)</f>
        <v>14</v>
      </c>
      <c r="AL14" s="25">
        <f>COUNTIF(H14:AG14,1)</f>
        <v>2</v>
      </c>
      <c r="AM14" s="25">
        <f>COUNTIF(H14:AG14,2)</f>
        <v>3</v>
      </c>
      <c r="AN14" s="25">
        <f>COUNTIF(H14:AG14,3)</f>
        <v>5</v>
      </c>
      <c r="AO14" s="25">
        <f>COUNTIF(H14:AG14,5)</f>
        <v>1</v>
      </c>
      <c r="AP14" s="8"/>
    </row>
    <row r="15" spans="1:42" s="36" customFormat="1" ht="15.75" x14ac:dyDescent="0.25">
      <c r="A15" s="27" t="s">
        <v>15</v>
      </c>
      <c r="B15" s="46" t="s">
        <v>317</v>
      </c>
      <c r="C15" s="61" t="s">
        <v>323</v>
      </c>
      <c r="D15" s="39" t="s">
        <v>186</v>
      </c>
      <c r="E15" s="40" t="s">
        <v>122</v>
      </c>
      <c r="F15" s="40" t="s">
        <v>183</v>
      </c>
      <c r="G15" s="43">
        <v>58</v>
      </c>
      <c r="H15" s="59">
        <v>0</v>
      </c>
      <c r="I15" s="34">
        <v>0</v>
      </c>
      <c r="J15" s="34">
        <v>1</v>
      </c>
      <c r="K15" s="34">
        <v>0</v>
      </c>
      <c r="L15" s="34">
        <v>0</v>
      </c>
      <c r="M15" s="34">
        <v>3</v>
      </c>
      <c r="N15" s="34">
        <v>1</v>
      </c>
      <c r="O15" s="34">
        <v>0</v>
      </c>
      <c r="P15" s="22">
        <f>SUM(H15:O15)</f>
        <v>5</v>
      </c>
      <c r="Q15" s="21">
        <v>1</v>
      </c>
      <c r="R15" s="21">
        <v>3</v>
      </c>
      <c r="S15" s="21">
        <v>1</v>
      </c>
      <c r="T15" s="21">
        <v>0</v>
      </c>
      <c r="U15" s="21">
        <v>0</v>
      </c>
      <c r="V15" s="21">
        <v>3</v>
      </c>
      <c r="W15" s="21">
        <v>1</v>
      </c>
      <c r="X15" s="21">
        <v>3</v>
      </c>
      <c r="Y15" s="22">
        <f>SUM(Q15:X15)</f>
        <v>12</v>
      </c>
      <c r="Z15" s="21">
        <v>0</v>
      </c>
      <c r="AA15" s="21">
        <v>0</v>
      </c>
      <c r="AB15" s="21">
        <v>2</v>
      </c>
      <c r="AC15" s="21">
        <v>0</v>
      </c>
      <c r="AD15" s="21">
        <v>1</v>
      </c>
      <c r="AE15" s="21">
        <v>0</v>
      </c>
      <c r="AF15" s="21">
        <v>3</v>
      </c>
      <c r="AG15" s="21">
        <v>1</v>
      </c>
      <c r="AH15" s="22">
        <f>SUM(Z15:AG15)</f>
        <v>7</v>
      </c>
      <c r="AI15" s="22">
        <f>SUM(P15,Y15,AH15)</f>
        <v>24</v>
      </c>
      <c r="AK15" s="25">
        <f>COUNTIF(H15:AG15,0)</f>
        <v>11</v>
      </c>
      <c r="AL15" s="25">
        <f>COUNTIF(H15:AG15,1)</f>
        <v>7</v>
      </c>
      <c r="AM15" s="25">
        <f>COUNTIF(H15:AG15,2)</f>
        <v>1</v>
      </c>
      <c r="AN15" s="25">
        <f>COUNTIF(H15:AG15,3)</f>
        <v>5</v>
      </c>
      <c r="AO15" s="25">
        <f>COUNTIF(H15:AG15,5)</f>
        <v>1</v>
      </c>
      <c r="AP15" s="8"/>
    </row>
    <row r="16" spans="1:42" s="36" customFormat="1" ht="15.75" x14ac:dyDescent="0.25">
      <c r="A16" s="27" t="s">
        <v>17</v>
      </c>
      <c r="B16" s="40" t="s">
        <v>224</v>
      </c>
      <c r="C16" s="40" t="s">
        <v>225</v>
      </c>
      <c r="D16" s="39" t="s">
        <v>186</v>
      </c>
      <c r="E16" s="45" t="s">
        <v>122</v>
      </c>
      <c r="F16" s="39" t="s">
        <v>182</v>
      </c>
      <c r="G16" s="43">
        <v>55</v>
      </c>
      <c r="H16" s="21">
        <v>0</v>
      </c>
      <c r="I16" s="21">
        <v>0</v>
      </c>
      <c r="J16" s="21">
        <v>3</v>
      </c>
      <c r="K16" s="21">
        <v>0</v>
      </c>
      <c r="L16" s="21">
        <v>2</v>
      </c>
      <c r="M16" s="21">
        <v>2</v>
      </c>
      <c r="N16" s="21">
        <v>1</v>
      </c>
      <c r="O16" s="21">
        <v>5</v>
      </c>
      <c r="P16" s="22">
        <f>SUM(H16:O16)</f>
        <v>13</v>
      </c>
      <c r="Q16" s="21">
        <v>0</v>
      </c>
      <c r="R16" s="21">
        <v>1</v>
      </c>
      <c r="S16" s="21">
        <v>2</v>
      </c>
      <c r="T16" s="21">
        <v>0</v>
      </c>
      <c r="U16" s="21">
        <v>0</v>
      </c>
      <c r="V16" s="21">
        <v>5</v>
      </c>
      <c r="W16" s="21">
        <v>3</v>
      </c>
      <c r="X16" s="21">
        <v>0</v>
      </c>
      <c r="Y16" s="22">
        <f>SUM(Q16:X16)</f>
        <v>11</v>
      </c>
      <c r="Z16" s="21">
        <v>0</v>
      </c>
      <c r="AA16" s="21">
        <v>0</v>
      </c>
      <c r="AB16" s="21">
        <v>1</v>
      </c>
      <c r="AC16" s="21">
        <v>0</v>
      </c>
      <c r="AD16" s="21">
        <v>1</v>
      </c>
      <c r="AE16" s="21">
        <v>3</v>
      </c>
      <c r="AF16" s="21">
        <v>3</v>
      </c>
      <c r="AG16" s="21">
        <v>1</v>
      </c>
      <c r="AH16" s="22">
        <f>SUM(Z16:AG16)</f>
        <v>9</v>
      </c>
      <c r="AI16" s="22">
        <f>SUM(P16,Y16,AH16)</f>
        <v>33</v>
      </c>
      <c r="AJ16" s="22"/>
      <c r="AK16" s="25">
        <f>COUNTIF(H16:AG16,0)</f>
        <v>10</v>
      </c>
      <c r="AL16" s="25">
        <f>COUNTIF(H16:AG16,1)</f>
        <v>5</v>
      </c>
      <c r="AM16" s="25">
        <f>COUNTIF(H16:AG16,2)</f>
        <v>3</v>
      </c>
      <c r="AN16" s="25">
        <f>COUNTIF(H16:AG16,3)</f>
        <v>4</v>
      </c>
      <c r="AO16" s="25">
        <f>COUNTIF(H16:AG16,5)</f>
        <v>2</v>
      </c>
    </row>
    <row r="17" spans="1:42" s="36" customFormat="1" ht="15.75" x14ac:dyDescent="0.25">
      <c r="A17" s="27" t="s">
        <v>16</v>
      </c>
      <c r="B17" s="44" t="s">
        <v>211</v>
      </c>
      <c r="C17" s="44" t="s">
        <v>173</v>
      </c>
      <c r="D17" s="39" t="s">
        <v>185</v>
      </c>
      <c r="E17" s="39" t="s">
        <v>143</v>
      </c>
      <c r="F17" s="39" t="s">
        <v>179</v>
      </c>
      <c r="G17" s="43">
        <v>46</v>
      </c>
      <c r="H17" s="21">
        <v>1</v>
      </c>
      <c r="I17" s="21">
        <v>0</v>
      </c>
      <c r="J17" s="21">
        <v>2</v>
      </c>
      <c r="K17" s="21">
        <v>1</v>
      </c>
      <c r="L17" s="21">
        <v>5</v>
      </c>
      <c r="M17" s="21">
        <v>1</v>
      </c>
      <c r="N17" s="21">
        <v>3</v>
      </c>
      <c r="O17" s="21">
        <v>2</v>
      </c>
      <c r="P17" s="22">
        <f>SUM(H17:O17)</f>
        <v>15</v>
      </c>
      <c r="Q17" s="21">
        <v>0</v>
      </c>
      <c r="R17" s="21">
        <v>1</v>
      </c>
      <c r="S17" s="21">
        <v>3</v>
      </c>
      <c r="T17" s="21">
        <v>0</v>
      </c>
      <c r="U17" s="21">
        <v>0</v>
      </c>
      <c r="V17" s="21">
        <v>5</v>
      </c>
      <c r="W17" s="21">
        <v>2</v>
      </c>
      <c r="X17" s="21">
        <v>1</v>
      </c>
      <c r="Y17" s="22">
        <f>SUM(Q17:X17)</f>
        <v>12</v>
      </c>
      <c r="Z17" s="21">
        <v>0</v>
      </c>
      <c r="AA17" s="21">
        <v>0</v>
      </c>
      <c r="AB17" s="21">
        <v>1</v>
      </c>
      <c r="AC17" s="21">
        <v>0</v>
      </c>
      <c r="AD17" s="21">
        <v>0</v>
      </c>
      <c r="AE17" s="21">
        <v>1</v>
      </c>
      <c r="AF17" s="21">
        <v>3</v>
      </c>
      <c r="AG17" s="21">
        <v>1</v>
      </c>
      <c r="AH17" s="22">
        <f>SUM(Z17:AG17)</f>
        <v>6</v>
      </c>
      <c r="AI17" s="22">
        <f>SUM(P17,Y17,AH17)</f>
        <v>33</v>
      </c>
      <c r="AJ17" s="22"/>
      <c r="AK17" s="25">
        <f>COUNTIF(H17:AG17,0)</f>
        <v>8</v>
      </c>
      <c r="AL17" s="25">
        <f>COUNTIF(H17:AG17,1)</f>
        <v>8</v>
      </c>
      <c r="AM17" s="25">
        <f>COUNTIF(H17:AG17,2)</f>
        <v>3</v>
      </c>
      <c r="AN17" s="25">
        <f>COUNTIF(H17:AG17,3)</f>
        <v>3</v>
      </c>
      <c r="AO17" s="25">
        <f>COUNTIF(H17:AG17,5)</f>
        <v>2</v>
      </c>
    </row>
    <row r="18" spans="1:42" s="36" customFormat="1" ht="15.75" x14ac:dyDescent="0.25">
      <c r="A18" s="27" t="s">
        <v>18</v>
      </c>
      <c r="B18" s="40" t="s">
        <v>217</v>
      </c>
      <c r="C18" s="40"/>
      <c r="D18" s="39" t="s">
        <v>186</v>
      </c>
      <c r="E18" s="39" t="s">
        <v>122</v>
      </c>
      <c r="F18" s="39" t="s">
        <v>184</v>
      </c>
      <c r="G18" s="43">
        <v>50</v>
      </c>
      <c r="H18" s="21">
        <v>1</v>
      </c>
      <c r="I18" s="21">
        <v>3</v>
      </c>
      <c r="J18" s="21">
        <v>2</v>
      </c>
      <c r="K18" s="21">
        <v>0</v>
      </c>
      <c r="L18" s="21">
        <v>0</v>
      </c>
      <c r="M18" s="21">
        <v>5</v>
      </c>
      <c r="N18" s="21">
        <v>3</v>
      </c>
      <c r="O18" s="21">
        <v>1</v>
      </c>
      <c r="P18" s="22">
        <f>SUM(H18:O18)</f>
        <v>15</v>
      </c>
      <c r="Q18" s="21">
        <v>1</v>
      </c>
      <c r="R18" s="21">
        <v>1</v>
      </c>
      <c r="S18" s="21">
        <v>2</v>
      </c>
      <c r="T18" s="21">
        <v>0</v>
      </c>
      <c r="U18" s="21">
        <v>1</v>
      </c>
      <c r="V18" s="21">
        <v>2</v>
      </c>
      <c r="W18" s="21">
        <v>3</v>
      </c>
      <c r="X18" s="21">
        <v>0</v>
      </c>
      <c r="Y18" s="22">
        <f>SUM(Q18:X18)</f>
        <v>10</v>
      </c>
      <c r="Z18" s="21">
        <v>0</v>
      </c>
      <c r="AA18" s="21">
        <v>1</v>
      </c>
      <c r="AB18" s="21">
        <v>1</v>
      </c>
      <c r="AC18" s="21">
        <v>1</v>
      </c>
      <c r="AD18" s="21">
        <v>5</v>
      </c>
      <c r="AE18" s="21">
        <v>1</v>
      </c>
      <c r="AF18" s="21">
        <v>0</v>
      </c>
      <c r="AG18" s="21">
        <v>1</v>
      </c>
      <c r="AH18" s="22">
        <f>SUM(Z18:AG18)</f>
        <v>10</v>
      </c>
      <c r="AI18" s="22">
        <f>SUM(P18,Y18,AH18)</f>
        <v>35</v>
      </c>
      <c r="AJ18" s="22"/>
      <c r="AK18" s="25">
        <f>COUNTIF(H18:AG18,0)</f>
        <v>6</v>
      </c>
      <c r="AL18" s="25">
        <f>COUNTIF(H18:AG18,1)</f>
        <v>10</v>
      </c>
      <c r="AM18" s="25">
        <f>COUNTIF(H18:AG18,2)</f>
        <v>3</v>
      </c>
      <c r="AN18" s="25">
        <f>COUNTIF(H18:AG18,3)</f>
        <v>3</v>
      </c>
      <c r="AO18" s="25">
        <f>COUNTIF(H18:AG18,5)</f>
        <v>2</v>
      </c>
    </row>
    <row r="19" spans="1:42" s="36" customFormat="1" ht="15.75" x14ac:dyDescent="0.25">
      <c r="A19" s="27" t="s">
        <v>19</v>
      </c>
      <c r="B19" s="40" t="s">
        <v>219</v>
      </c>
      <c r="C19" s="40" t="s">
        <v>220</v>
      </c>
      <c r="D19" s="39" t="s">
        <v>186</v>
      </c>
      <c r="E19" s="39" t="s">
        <v>187</v>
      </c>
      <c r="F19" s="39" t="s">
        <v>184</v>
      </c>
      <c r="G19" s="43">
        <v>52</v>
      </c>
      <c r="H19" s="21">
        <v>1</v>
      </c>
      <c r="I19" s="21">
        <v>3</v>
      </c>
      <c r="J19" s="21">
        <v>1</v>
      </c>
      <c r="K19" s="21">
        <v>1</v>
      </c>
      <c r="L19" s="21">
        <v>1</v>
      </c>
      <c r="M19" s="21">
        <v>5</v>
      </c>
      <c r="N19" s="21">
        <v>3</v>
      </c>
      <c r="O19" s="21">
        <v>1</v>
      </c>
      <c r="P19" s="22">
        <f>SUM(H19:O19)</f>
        <v>16</v>
      </c>
      <c r="Q19" s="21">
        <v>1</v>
      </c>
      <c r="R19" s="21">
        <v>0</v>
      </c>
      <c r="S19" s="21">
        <v>3</v>
      </c>
      <c r="T19" s="21">
        <v>0</v>
      </c>
      <c r="U19" s="21">
        <v>2</v>
      </c>
      <c r="V19" s="21">
        <v>3</v>
      </c>
      <c r="W19" s="21">
        <v>2</v>
      </c>
      <c r="X19" s="21">
        <v>0</v>
      </c>
      <c r="Y19" s="22">
        <f>SUM(Q19:X19)</f>
        <v>11</v>
      </c>
      <c r="Z19" s="21">
        <v>1</v>
      </c>
      <c r="AA19" s="21">
        <v>1</v>
      </c>
      <c r="AB19" s="21">
        <v>2</v>
      </c>
      <c r="AC19" s="21">
        <v>0</v>
      </c>
      <c r="AD19" s="21">
        <v>0</v>
      </c>
      <c r="AE19" s="21">
        <v>3</v>
      </c>
      <c r="AF19" s="21">
        <v>2</v>
      </c>
      <c r="AG19" s="21">
        <v>1</v>
      </c>
      <c r="AH19" s="22">
        <f>SUM(Z19:AG19)</f>
        <v>10</v>
      </c>
      <c r="AI19" s="22">
        <f>SUM(P19,Y19,AH19)</f>
        <v>37</v>
      </c>
      <c r="AJ19" s="22"/>
      <c r="AK19" s="25">
        <f>COUNTIF(H19:AG19,0)</f>
        <v>5</v>
      </c>
      <c r="AL19" s="25">
        <f>COUNTIF(H19:AG19,1)</f>
        <v>9</v>
      </c>
      <c r="AM19" s="25">
        <f>COUNTIF(H19:AG19,2)</f>
        <v>4</v>
      </c>
      <c r="AN19" s="25">
        <f>COUNTIF(H19:AG19,3)</f>
        <v>5</v>
      </c>
      <c r="AO19" s="25">
        <f>COUNTIF(H19:AG19,5)</f>
        <v>1</v>
      </c>
    </row>
    <row r="20" spans="1:42" s="36" customFormat="1" ht="15.75" x14ac:dyDescent="0.25">
      <c r="A20" s="27" t="s">
        <v>20</v>
      </c>
      <c r="B20" s="40" t="s">
        <v>209</v>
      </c>
      <c r="C20" s="40" t="s">
        <v>203</v>
      </c>
      <c r="D20" s="39" t="s">
        <v>185</v>
      </c>
      <c r="E20" s="39" t="s">
        <v>187</v>
      </c>
      <c r="F20" s="39" t="s">
        <v>226</v>
      </c>
      <c r="G20" s="43">
        <v>44</v>
      </c>
      <c r="H20" s="21">
        <v>1</v>
      </c>
      <c r="I20" s="21">
        <v>1</v>
      </c>
      <c r="J20" s="21">
        <v>5</v>
      </c>
      <c r="K20" s="21">
        <v>2</v>
      </c>
      <c r="L20" s="21">
        <v>1</v>
      </c>
      <c r="M20" s="21">
        <v>3</v>
      </c>
      <c r="N20" s="21">
        <v>3</v>
      </c>
      <c r="O20" s="21">
        <v>0</v>
      </c>
      <c r="P20" s="22">
        <f>SUM(H20:O20)</f>
        <v>16</v>
      </c>
      <c r="Q20" s="21">
        <v>0</v>
      </c>
      <c r="R20" s="21">
        <v>1</v>
      </c>
      <c r="S20" s="21">
        <v>3</v>
      </c>
      <c r="T20" s="21">
        <v>1</v>
      </c>
      <c r="U20" s="21">
        <v>0</v>
      </c>
      <c r="V20" s="21">
        <v>5</v>
      </c>
      <c r="W20" s="21">
        <v>1</v>
      </c>
      <c r="X20" s="21">
        <v>0</v>
      </c>
      <c r="Y20" s="22">
        <f>SUM(Q20:X20)</f>
        <v>11</v>
      </c>
      <c r="Z20" s="21">
        <v>1</v>
      </c>
      <c r="AA20" s="21">
        <v>1</v>
      </c>
      <c r="AB20" s="21">
        <v>1</v>
      </c>
      <c r="AC20" s="21">
        <v>2</v>
      </c>
      <c r="AD20" s="21">
        <v>1</v>
      </c>
      <c r="AE20" s="21">
        <v>3</v>
      </c>
      <c r="AF20" s="21">
        <v>5</v>
      </c>
      <c r="AG20" s="21">
        <v>0</v>
      </c>
      <c r="AH20" s="22">
        <f>SUM(Z20:AG20)</f>
        <v>14</v>
      </c>
      <c r="AI20" s="22">
        <f>SUM(P20,Y20,AH20)</f>
        <v>41</v>
      </c>
      <c r="AJ20" s="22"/>
      <c r="AK20" s="25">
        <f>COUNTIF(H20:AG20,0)</f>
        <v>5</v>
      </c>
      <c r="AL20" s="25">
        <f>COUNTIF(H20:AG20,1)</f>
        <v>10</v>
      </c>
      <c r="AM20" s="25">
        <f>COUNTIF(H20:AG20,2)</f>
        <v>2</v>
      </c>
      <c r="AN20" s="25">
        <f>COUNTIF(H20:AG20,3)</f>
        <v>4</v>
      </c>
      <c r="AO20" s="25">
        <f>COUNTIF(H20:AG20,5)</f>
        <v>3</v>
      </c>
    </row>
    <row r="21" spans="1:42" s="36" customFormat="1" ht="15.75" x14ac:dyDescent="0.25">
      <c r="A21" s="27" t="s">
        <v>21</v>
      </c>
      <c r="B21" s="40" t="s">
        <v>293</v>
      </c>
      <c r="C21" s="40" t="s">
        <v>221</v>
      </c>
      <c r="D21" s="45" t="s">
        <v>186</v>
      </c>
      <c r="E21" s="39" t="s">
        <v>294</v>
      </c>
      <c r="F21" s="45" t="s">
        <v>184</v>
      </c>
      <c r="G21" s="43">
        <v>76</v>
      </c>
      <c r="H21" s="59">
        <v>3</v>
      </c>
      <c r="I21" s="34">
        <v>1</v>
      </c>
      <c r="J21" s="34">
        <v>1</v>
      </c>
      <c r="K21" s="34">
        <v>0</v>
      </c>
      <c r="L21" s="34">
        <v>3</v>
      </c>
      <c r="M21" s="34">
        <v>3</v>
      </c>
      <c r="N21" s="34">
        <v>3</v>
      </c>
      <c r="O21" s="34">
        <v>3</v>
      </c>
      <c r="P21" s="22">
        <f t="shared" ref="P21" si="0">SUM(H21:O21)</f>
        <v>17</v>
      </c>
      <c r="Q21" s="21">
        <v>1</v>
      </c>
      <c r="R21" s="21">
        <v>1</v>
      </c>
      <c r="S21" s="21">
        <v>5</v>
      </c>
      <c r="T21" s="21">
        <v>2</v>
      </c>
      <c r="U21" s="21">
        <v>1</v>
      </c>
      <c r="V21" s="21">
        <v>2</v>
      </c>
      <c r="W21" s="21">
        <v>3</v>
      </c>
      <c r="X21" s="21">
        <v>1</v>
      </c>
      <c r="Y21" s="22">
        <f t="shared" ref="Y21" si="1">SUM(Q21:X21)</f>
        <v>16</v>
      </c>
      <c r="Z21" s="21">
        <v>1</v>
      </c>
      <c r="AA21" s="21">
        <v>1</v>
      </c>
      <c r="AB21" s="21">
        <v>2</v>
      </c>
      <c r="AC21" s="21">
        <v>1</v>
      </c>
      <c r="AD21" s="21">
        <v>5</v>
      </c>
      <c r="AE21" s="21">
        <v>3</v>
      </c>
      <c r="AF21" s="21">
        <v>3</v>
      </c>
      <c r="AG21" s="21">
        <v>3</v>
      </c>
      <c r="AH21" s="22">
        <f t="shared" ref="AH21" si="2">SUM(Z21:AG21)</f>
        <v>19</v>
      </c>
      <c r="AI21" s="22">
        <f t="shared" ref="AI21" si="3">SUM(P21,Y21,AH21)</f>
        <v>52</v>
      </c>
      <c r="AK21" s="25">
        <f>COUNTIF(H21:AG21,0)</f>
        <v>1</v>
      </c>
      <c r="AL21" s="25">
        <f>COUNTIF(H21:AG21,1)</f>
        <v>9</v>
      </c>
      <c r="AM21" s="25">
        <f>COUNTIF(H21:AG21,2)</f>
        <v>3</v>
      </c>
      <c r="AN21" s="25">
        <f>COUNTIF(H21:AG21,3)</f>
        <v>9</v>
      </c>
      <c r="AO21" s="25">
        <f>COUNTIF(H21:AG21,5)</f>
        <v>2</v>
      </c>
      <c r="AP21" s="8"/>
    </row>
    <row r="22" spans="1:42" s="36" customFormat="1" ht="14.25" x14ac:dyDescent="0.2">
      <c r="B22" s="40"/>
      <c r="C22" s="40"/>
      <c r="D22" s="39"/>
      <c r="E22" s="39"/>
      <c r="F22" s="39"/>
      <c r="G22" s="41"/>
      <c r="H22" s="40"/>
      <c r="AL22" s="8"/>
      <c r="AM22" s="8"/>
      <c r="AN22" s="8"/>
      <c r="AO22" s="8"/>
      <c r="AP22" s="8"/>
    </row>
    <row r="23" spans="1:42" s="36" customFormat="1" ht="14.25" x14ac:dyDescent="0.2">
      <c r="AL23" s="8"/>
      <c r="AM23" s="8"/>
      <c r="AN23" s="8"/>
      <c r="AO23" s="8"/>
      <c r="AP23" s="8"/>
    </row>
    <row r="24" spans="1:42" s="36" customFormat="1" ht="14.25" x14ac:dyDescent="0.2">
      <c r="B24" s="3" t="s">
        <v>2</v>
      </c>
      <c r="C24" s="3"/>
      <c r="D24" s="35">
        <v>17</v>
      </c>
    </row>
    <row r="25" spans="1:42" s="36" customFormat="1" ht="14.25" x14ac:dyDescent="0.2">
      <c r="B25" s="3" t="s">
        <v>3</v>
      </c>
      <c r="C25" s="3"/>
      <c r="D25" s="35">
        <v>17</v>
      </c>
    </row>
    <row r="26" spans="1:42" s="36" customFormat="1" ht="14.25" x14ac:dyDescent="0.2">
      <c r="B26" s="3" t="s">
        <v>4</v>
      </c>
      <c r="C26" s="3"/>
      <c r="D26" s="35">
        <f>SUM(D24-D25)</f>
        <v>0</v>
      </c>
    </row>
    <row r="27" spans="1:42" s="36" customFormat="1" x14ac:dyDescent="0.2"/>
    <row r="28" spans="1:42" s="36" customFormat="1" x14ac:dyDescent="0.2"/>
    <row r="29" spans="1:42" s="36" customFormat="1" x14ac:dyDescent="0.2"/>
    <row r="30" spans="1:42" s="36" customFormat="1" x14ac:dyDescent="0.2"/>
    <row r="31" spans="1:42" s="36" customFormat="1" x14ac:dyDescent="0.2"/>
    <row r="32" spans="1:42" s="36" customFormat="1" x14ac:dyDescent="0.2"/>
    <row r="33" s="36" customFormat="1" x14ac:dyDescent="0.2"/>
    <row r="34" s="36" customFormat="1" x14ac:dyDescent="0.2"/>
    <row r="35" s="36" customFormat="1" x14ac:dyDescent="0.2"/>
    <row r="36" s="36" customFormat="1" x14ac:dyDescent="0.2"/>
    <row r="37" s="36" customFormat="1" x14ac:dyDescent="0.2"/>
    <row r="38" s="36" customFormat="1" x14ac:dyDescent="0.2"/>
    <row r="39" s="36" customFormat="1" x14ac:dyDescent="0.2"/>
    <row r="40" s="36" customFormat="1" x14ac:dyDescent="0.2"/>
    <row r="41" s="36" customFormat="1" x14ac:dyDescent="0.2"/>
    <row r="42" s="36" customFormat="1" x14ac:dyDescent="0.2"/>
    <row r="43" s="36" customFormat="1" x14ac:dyDescent="0.2"/>
    <row r="44" s="36" customFormat="1" x14ac:dyDescent="0.2"/>
    <row r="45" s="36" customFormat="1" x14ac:dyDescent="0.2"/>
    <row r="46" s="36" customFormat="1" x14ac:dyDescent="0.2"/>
    <row r="47" s="36" customFormat="1" x14ac:dyDescent="0.2"/>
    <row r="48" s="36" customFormat="1" x14ac:dyDescent="0.2"/>
  </sheetData>
  <mergeCells count="4">
    <mergeCell ref="H7:O7"/>
    <mergeCell ref="Q7:X7"/>
    <mergeCell ref="Z7:AG7"/>
    <mergeCell ref="B8:C8"/>
  </mergeCells>
  <phoneticPr fontId="8" type="noConversion"/>
  <pageMargins left="0.7" right="0.7" top="0.75" bottom="0.75" header="0.3" footer="0.3"/>
  <pageSetup paperSize="9" scale="31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A974E-3AB3-437F-8655-386D877E7C82}">
  <sheetPr>
    <pageSetUpPr fitToPage="1"/>
  </sheetPr>
  <dimension ref="A1:AP35"/>
  <sheetViews>
    <sheetView workbookViewId="0">
      <selection activeCell="E29" sqref="E29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21.5703125" style="36" bestFit="1" customWidth="1"/>
    <col min="4" max="4" width="13.5703125" style="36" customWidth="1"/>
    <col min="5" max="5" width="14.42578125" style="36" customWidth="1"/>
    <col min="6" max="6" width="21" style="36" bestFit="1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1" s="36" customFormat="1" x14ac:dyDescent="0.2"/>
    <row r="2" spans="1:41" s="55" customFormat="1" ht="20.25" x14ac:dyDescent="0.3">
      <c r="A2" s="55" t="s">
        <v>324</v>
      </c>
    </row>
    <row r="3" spans="1:41" s="55" customFormat="1" ht="20.25" x14ac:dyDescent="0.3"/>
    <row r="4" spans="1:41" s="57" customFormat="1" ht="15.75" x14ac:dyDescent="0.25">
      <c r="A4" s="57" t="s">
        <v>325</v>
      </c>
    </row>
    <row r="5" spans="1:41" s="36" customFormat="1" x14ac:dyDescent="0.2"/>
    <row r="6" spans="1:41" s="36" customFormat="1" ht="34.5" thickBot="1" x14ac:dyDescent="0.25">
      <c r="B6" s="47" t="s">
        <v>158</v>
      </c>
      <c r="C6" s="48"/>
    </row>
    <row r="7" spans="1:41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1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1" s="36" customFormat="1" ht="15.75" x14ac:dyDescent="0.2">
      <c r="A9" s="27" t="s">
        <v>53</v>
      </c>
      <c r="B9" s="40" t="s">
        <v>313</v>
      </c>
      <c r="C9" s="40" t="s">
        <v>314</v>
      </c>
      <c r="D9" s="39" t="s">
        <v>185</v>
      </c>
      <c r="E9" s="39" t="s">
        <v>187</v>
      </c>
      <c r="F9" s="39" t="s">
        <v>188</v>
      </c>
      <c r="G9" s="22">
        <v>83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2">
        <f t="shared" ref="P9" si="0">SUM(H9:O9)</f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2">
        <f t="shared" ref="Y9" si="1">SUM(Q9:X9)</f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2">
        <f t="shared" ref="AH9" si="2">SUM(Z9:AG9)</f>
        <v>0</v>
      </c>
      <c r="AI9" s="22">
        <f t="shared" ref="AI9" si="3">SUM(P9,Y9,AH9)</f>
        <v>0</v>
      </c>
      <c r="AJ9" s="22"/>
      <c r="AK9" s="25">
        <f>COUNTIF(H9:AG9,0)</f>
        <v>26</v>
      </c>
      <c r="AL9" s="25">
        <f>COUNTIF(H9:AG9,1)</f>
        <v>0</v>
      </c>
      <c r="AM9" s="25">
        <f>COUNTIF(H9:AG9,2)</f>
        <v>0</v>
      </c>
      <c r="AN9" s="25">
        <f>COUNTIF(H9:AG9,3)</f>
        <v>0</v>
      </c>
      <c r="AO9" s="25">
        <f>COUNTIF(H9:AG9,5)</f>
        <v>0</v>
      </c>
    </row>
    <row r="10" spans="1:41" s="36" customFormat="1" ht="15.75" x14ac:dyDescent="0.2">
      <c r="A10" s="27" t="s">
        <v>46</v>
      </c>
      <c r="B10" s="40" t="s">
        <v>297</v>
      </c>
      <c r="C10" s="40" t="s">
        <v>298</v>
      </c>
      <c r="D10" s="39" t="s">
        <v>185</v>
      </c>
      <c r="E10" s="39" t="s">
        <v>76</v>
      </c>
      <c r="F10" s="39" t="s">
        <v>228</v>
      </c>
      <c r="G10" s="22">
        <v>86</v>
      </c>
      <c r="H10" s="21">
        <v>1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2">
        <f>SUM(H10:O10)</f>
        <v>1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>SUM(Q10:X10)</f>
        <v>0</v>
      </c>
      <c r="Z10" s="21">
        <v>0</v>
      </c>
      <c r="AA10" s="21">
        <v>1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f>SUM(Z10:AG10)</f>
        <v>1</v>
      </c>
      <c r="AI10" s="22">
        <f>SUM(P10,Y10,AH10)</f>
        <v>2</v>
      </c>
      <c r="AJ10" s="22"/>
      <c r="AK10" s="25">
        <f>COUNTIF(H10:AG10,0)</f>
        <v>23</v>
      </c>
      <c r="AL10" s="25">
        <f>COUNTIF(H10:AG10,1)</f>
        <v>3</v>
      </c>
      <c r="AM10" s="25">
        <f>COUNTIF(H10:AG10,2)</f>
        <v>0</v>
      </c>
      <c r="AN10" s="25">
        <f>COUNTIF(H10:AG10,3)</f>
        <v>0</v>
      </c>
      <c r="AO10" s="25">
        <f>COUNTIF(H10:AG10,5)</f>
        <v>0</v>
      </c>
    </row>
    <row r="11" spans="1:41" s="36" customFormat="1" ht="15.75" x14ac:dyDescent="0.2">
      <c r="A11" s="27" t="s">
        <v>41</v>
      </c>
      <c r="B11" s="40" t="s">
        <v>311</v>
      </c>
      <c r="C11" s="40" t="s">
        <v>312</v>
      </c>
      <c r="D11" s="39" t="s">
        <v>185</v>
      </c>
      <c r="E11" s="39" t="s">
        <v>76</v>
      </c>
      <c r="F11" s="39" t="s">
        <v>188</v>
      </c>
      <c r="G11" s="22">
        <v>81</v>
      </c>
      <c r="H11" s="21">
        <v>2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2">
        <f>SUM(H11:O11)</f>
        <v>2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2">
        <f>SUM(Q11:X11)</f>
        <v>0</v>
      </c>
      <c r="Z11" s="21">
        <v>0</v>
      </c>
      <c r="AA11" s="21">
        <v>1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2">
        <f>SUM(Z11:AG11)</f>
        <v>1</v>
      </c>
      <c r="AI11" s="22">
        <f>SUM(P11,Y11,AH11)</f>
        <v>3</v>
      </c>
      <c r="AJ11" s="22"/>
      <c r="AK11" s="25">
        <f>COUNTIF(H11:AG11,0)</f>
        <v>23</v>
      </c>
      <c r="AL11" s="25">
        <f>COUNTIF(H11:AG11,1)</f>
        <v>1</v>
      </c>
      <c r="AM11" s="25">
        <f>COUNTIF(H11:AG11,2)</f>
        <v>2</v>
      </c>
      <c r="AN11" s="25">
        <f>COUNTIF(H11:AG11,3)</f>
        <v>0</v>
      </c>
      <c r="AO11" s="25">
        <f>COUNTIF(H11:AG11,5)</f>
        <v>0</v>
      </c>
    </row>
    <row r="12" spans="1:41" s="36" customFormat="1" ht="15.75" x14ac:dyDescent="0.2">
      <c r="A12" s="27" t="s">
        <v>42</v>
      </c>
      <c r="B12" s="40" t="s">
        <v>305</v>
      </c>
      <c r="C12" s="40" t="s">
        <v>190</v>
      </c>
      <c r="D12" s="39" t="s">
        <v>185</v>
      </c>
      <c r="E12" s="39" t="s">
        <v>122</v>
      </c>
      <c r="F12" s="39" t="s">
        <v>315</v>
      </c>
      <c r="G12" s="22">
        <v>68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2">
        <f>SUM(H12:O12)</f>
        <v>0</v>
      </c>
      <c r="Q12" s="21">
        <v>1</v>
      </c>
      <c r="R12" s="21">
        <v>1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2">
        <f>SUM(Q12:X12)</f>
        <v>2</v>
      </c>
      <c r="Z12" s="21">
        <v>0</v>
      </c>
      <c r="AA12" s="21">
        <v>1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2">
        <f>SUM(Z12:AG12)</f>
        <v>1</v>
      </c>
      <c r="AI12" s="22">
        <f>SUM(P12,Y12,AH12)</f>
        <v>3</v>
      </c>
      <c r="AJ12" s="22"/>
      <c r="AK12" s="25">
        <f t="shared" ref="AK12:AK16" si="4">COUNTIF(H12:AG12,0)</f>
        <v>22</v>
      </c>
      <c r="AL12" s="25">
        <f t="shared" ref="AL12:AL16" si="5">COUNTIF(H12:AG12,1)</f>
        <v>3</v>
      </c>
      <c r="AM12" s="25">
        <f t="shared" ref="AM12:AM16" si="6">COUNTIF(H12:AG12,2)</f>
        <v>1</v>
      </c>
      <c r="AN12" s="25">
        <f t="shared" ref="AN12:AN16" si="7">COUNTIF(H12:AG12,3)</f>
        <v>0</v>
      </c>
      <c r="AO12" s="25">
        <f t="shared" ref="AO12:AO16" si="8">COUNTIF(H12:AG12,5)</f>
        <v>0</v>
      </c>
    </row>
    <row r="13" spans="1:41" s="36" customFormat="1" ht="15.75" x14ac:dyDescent="0.2">
      <c r="A13" s="27" t="s">
        <v>13</v>
      </c>
      <c r="B13" s="40" t="s">
        <v>304</v>
      </c>
      <c r="C13" s="40" t="s">
        <v>239</v>
      </c>
      <c r="D13" s="39" t="s">
        <v>185</v>
      </c>
      <c r="E13" s="39" t="s">
        <v>76</v>
      </c>
      <c r="F13" s="39" t="s">
        <v>257</v>
      </c>
      <c r="G13" s="22">
        <v>65</v>
      </c>
      <c r="H13" s="21">
        <v>0</v>
      </c>
      <c r="I13" s="21">
        <v>1</v>
      </c>
      <c r="J13" s="21">
        <v>0</v>
      </c>
      <c r="K13" s="21">
        <v>2</v>
      </c>
      <c r="L13" s="21">
        <v>0</v>
      </c>
      <c r="M13" s="21">
        <v>0</v>
      </c>
      <c r="N13" s="21">
        <v>0</v>
      </c>
      <c r="O13" s="21">
        <v>0</v>
      </c>
      <c r="P13" s="22">
        <f>SUM(H13:O13)</f>
        <v>3</v>
      </c>
      <c r="Q13" s="21">
        <v>0</v>
      </c>
      <c r="R13" s="21">
        <v>0</v>
      </c>
      <c r="S13" s="21">
        <v>0</v>
      </c>
      <c r="T13" s="21">
        <v>1</v>
      </c>
      <c r="U13" s="21">
        <v>0</v>
      </c>
      <c r="V13" s="21">
        <v>0</v>
      </c>
      <c r="W13" s="21">
        <v>0</v>
      </c>
      <c r="X13" s="21">
        <v>0</v>
      </c>
      <c r="Y13" s="22">
        <f>SUM(Q13:X13)</f>
        <v>1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2">
        <f>SUM(Z13:AG13)</f>
        <v>0</v>
      </c>
      <c r="AI13" s="22">
        <f>SUM(P13,Y13,AH13)</f>
        <v>4</v>
      </c>
      <c r="AJ13" s="22"/>
      <c r="AK13" s="25">
        <f t="shared" si="4"/>
        <v>21</v>
      </c>
      <c r="AL13" s="25">
        <f t="shared" si="5"/>
        <v>3</v>
      </c>
      <c r="AM13" s="25">
        <f t="shared" si="6"/>
        <v>1</v>
      </c>
      <c r="AN13" s="25">
        <f t="shared" si="7"/>
        <v>1</v>
      </c>
      <c r="AO13" s="25">
        <f t="shared" si="8"/>
        <v>0</v>
      </c>
    </row>
    <row r="14" spans="1:41" s="36" customFormat="1" ht="15.75" x14ac:dyDescent="0.2">
      <c r="A14" s="27" t="s">
        <v>14</v>
      </c>
      <c r="B14" s="40" t="s">
        <v>306</v>
      </c>
      <c r="C14" s="40" t="s">
        <v>239</v>
      </c>
      <c r="D14" s="39" t="s">
        <v>185</v>
      </c>
      <c r="E14" s="39" t="s">
        <v>76</v>
      </c>
      <c r="F14" s="39" t="s">
        <v>316</v>
      </c>
      <c r="G14" s="22">
        <v>69</v>
      </c>
      <c r="H14" s="21">
        <v>0</v>
      </c>
      <c r="I14" s="21">
        <v>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2">
        <f>SUM(H14:O14)</f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0</v>
      </c>
      <c r="Y14" s="22">
        <f>SUM(Q14:X14)</f>
        <v>1</v>
      </c>
      <c r="Z14" s="21">
        <v>0</v>
      </c>
      <c r="AA14" s="21">
        <v>1</v>
      </c>
      <c r="AB14" s="21">
        <v>0</v>
      </c>
      <c r="AC14" s="21">
        <v>1</v>
      </c>
      <c r="AD14" s="21">
        <v>0</v>
      </c>
      <c r="AE14" s="21">
        <v>0</v>
      </c>
      <c r="AF14" s="21">
        <v>0</v>
      </c>
      <c r="AG14" s="21">
        <v>0</v>
      </c>
      <c r="AH14" s="22">
        <f>SUM(Z14:AG14)</f>
        <v>2</v>
      </c>
      <c r="AI14" s="22">
        <f>SUM(P14,Y14,AH14)</f>
        <v>4</v>
      </c>
      <c r="AJ14" s="22"/>
      <c r="AK14" s="25">
        <f t="shared" si="4"/>
        <v>20</v>
      </c>
      <c r="AL14" s="25">
        <f t="shared" si="5"/>
        <v>6</v>
      </c>
      <c r="AM14" s="25">
        <f t="shared" si="6"/>
        <v>0</v>
      </c>
      <c r="AN14" s="25">
        <f t="shared" si="7"/>
        <v>0</v>
      </c>
      <c r="AO14" s="25">
        <f t="shared" si="8"/>
        <v>0</v>
      </c>
    </row>
    <row r="15" spans="1:41" s="36" customFormat="1" ht="15.75" x14ac:dyDescent="0.2">
      <c r="A15" s="27" t="s">
        <v>15</v>
      </c>
      <c r="B15" s="40" t="s">
        <v>307</v>
      </c>
      <c r="C15" s="40" t="s">
        <v>308</v>
      </c>
      <c r="D15" s="39" t="s">
        <v>186</v>
      </c>
      <c r="E15" s="39" t="s">
        <v>122</v>
      </c>
      <c r="F15" s="39" t="s">
        <v>184</v>
      </c>
      <c r="G15" s="22">
        <v>70</v>
      </c>
      <c r="H15" s="21">
        <v>0</v>
      </c>
      <c r="I15" s="21">
        <v>1</v>
      </c>
      <c r="J15" s="21">
        <v>0</v>
      </c>
      <c r="K15" s="21">
        <v>2</v>
      </c>
      <c r="L15" s="21">
        <v>0</v>
      </c>
      <c r="M15" s="21">
        <v>0</v>
      </c>
      <c r="N15" s="21">
        <v>0</v>
      </c>
      <c r="O15" s="21">
        <v>0</v>
      </c>
      <c r="P15" s="22">
        <f>SUM(H15:O15)</f>
        <v>3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2">
        <f>SUM(Q15:X15)</f>
        <v>0</v>
      </c>
      <c r="Z15" s="21">
        <v>0</v>
      </c>
      <c r="AA15" s="21">
        <v>2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2">
        <f>SUM(Z15:AG15)</f>
        <v>2</v>
      </c>
      <c r="AI15" s="22">
        <f>SUM(P15,Y15,AH15)</f>
        <v>5</v>
      </c>
      <c r="AJ15" s="22"/>
      <c r="AK15" s="25">
        <f t="shared" si="4"/>
        <v>22</v>
      </c>
      <c r="AL15" s="25">
        <f t="shared" si="5"/>
        <v>1</v>
      </c>
      <c r="AM15" s="25">
        <f t="shared" si="6"/>
        <v>2</v>
      </c>
      <c r="AN15" s="25">
        <f t="shared" si="7"/>
        <v>1</v>
      </c>
      <c r="AO15" s="25">
        <f t="shared" si="8"/>
        <v>0</v>
      </c>
    </row>
    <row r="16" spans="1:41" s="36" customFormat="1" ht="15.75" x14ac:dyDescent="0.2">
      <c r="A16" s="27" t="s">
        <v>16</v>
      </c>
      <c r="B16" s="40" t="s">
        <v>309</v>
      </c>
      <c r="C16" s="40" t="s">
        <v>310</v>
      </c>
      <c r="D16" s="39" t="s">
        <v>186</v>
      </c>
      <c r="E16" s="39" t="s">
        <v>76</v>
      </c>
      <c r="F16" s="39" t="s">
        <v>182</v>
      </c>
      <c r="G16" s="22">
        <v>71</v>
      </c>
      <c r="H16" s="21">
        <v>1</v>
      </c>
      <c r="I16" s="21">
        <v>3</v>
      </c>
      <c r="J16" s="21">
        <v>0</v>
      </c>
      <c r="K16" s="21">
        <v>5</v>
      </c>
      <c r="L16" s="21">
        <v>3</v>
      </c>
      <c r="M16" s="21">
        <v>0</v>
      </c>
      <c r="N16" s="21">
        <v>0</v>
      </c>
      <c r="O16" s="21">
        <v>1</v>
      </c>
      <c r="P16" s="22">
        <f>SUM(H16:O16)</f>
        <v>13</v>
      </c>
      <c r="Q16" s="21">
        <v>2</v>
      </c>
      <c r="R16" s="21">
        <v>1</v>
      </c>
      <c r="S16" s="21">
        <v>0</v>
      </c>
      <c r="T16" s="21">
        <v>3</v>
      </c>
      <c r="U16" s="21">
        <v>0</v>
      </c>
      <c r="V16" s="21">
        <v>1</v>
      </c>
      <c r="W16" s="21">
        <v>0</v>
      </c>
      <c r="X16" s="21">
        <v>2</v>
      </c>
      <c r="Y16" s="22">
        <f>SUM(Q16:X16)</f>
        <v>9</v>
      </c>
      <c r="Z16" s="21">
        <v>3</v>
      </c>
      <c r="AA16" s="21">
        <v>1</v>
      </c>
      <c r="AB16" s="21">
        <v>0</v>
      </c>
      <c r="AC16" s="21">
        <v>0</v>
      </c>
      <c r="AD16" s="21">
        <v>2</v>
      </c>
      <c r="AE16" s="21">
        <v>1</v>
      </c>
      <c r="AF16" s="21">
        <v>0</v>
      </c>
      <c r="AG16" s="21">
        <v>0</v>
      </c>
      <c r="AH16" s="22">
        <f>SUM(Z16:AG16)</f>
        <v>7</v>
      </c>
      <c r="AI16" s="22">
        <f>SUM(P16,Y16,AH16)</f>
        <v>29</v>
      </c>
      <c r="AJ16" s="22"/>
      <c r="AK16" s="25">
        <f t="shared" si="4"/>
        <v>10</v>
      </c>
      <c r="AL16" s="25">
        <f t="shared" si="5"/>
        <v>6</v>
      </c>
      <c r="AM16" s="25">
        <f t="shared" si="6"/>
        <v>3</v>
      </c>
      <c r="AN16" s="25">
        <f t="shared" si="7"/>
        <v>4</v>
      </c>
      <c r="AO16" s="25">
        <f t="shared" si="8"/>
        <v>1</v>
      </c>
    </row>
    <row r="17" spans="1:42" s="36" customFormat="1" ht="15.75" x14ac:dyDescent="0.2">
      <c r="A17" s="27" t="s">
        <v>17</v>
      </c>
      <c r="B17" s="40" t="s">
        <v>278</v>
      </c>
      <c r="C17" s="40" t="s">
        <v>279</v>
      </c>
      <c r="D17" s="39" t="s">
        <v>186</v>
      </c>
      <c r="E17" s="45" t="s">
        <v>76</v>
      </c>
      <c r="F17" s="39" t="s">
        <v>184</v>
      </c>
      <c r="G17" s="22">
        <v>157</v>
      </c>
      <c r="H17" s="21">
        <v>3</v>
      </c>
      <c r="I17" s="21">
        <v>3</v>
      </c>
      <c r="J17" s="21">
        <v>0</v>
      </c>
      <c r="K17" s="21">
        <v>3</v>
      </c>
      <c r="L17" s="21">
        <v>2</v>
      </c>
      <c r="M17" s="21">
        <v>5</v>
      </c>
      <c r="N17" s="21">
        <v>1</v>
      </c>
      <c r="O17" s="21">
        <v>5</v>
      </c>
      <c r="P17" s="22">
        <f>SUM(H17:O17)</f>
        <v>22</v>
      </c>
      <c r="Q17" s="21">
        <v>3</v>
      </c>
      <c r="R17" s="21">
        <v>3</v>
      </c>
      <c r="S17" s="21">
        <v>0</v>
      </c>
      <c r="T17" s="21">
        <v>3</v>
      </c>
      <c r="U17" s="21">
        <v>1</v>
      </c>
      <c r="V17" s="21">
        <v>0</v>
      </c>
      <c r="W17" s="21">
        <v>0</v>
      </c>
      <c r="X17" s="21">
        <v>0</v>
      </c>
      <c r="Y17" s="22">
        <f>SUM(Q17:X17)</f>
        <v>10</v>
      </c>
      <c r="Z17" s="21">
        <v>3</v>
      </c>
      <c r="AA17" s="21">
        <v>3</v>
      </c>
      <c r="AB17" s="21">
        <v>0</v>
      </c>
      <c r="AC17" s="21">
        <v>5</v>
      </c>
      <c r="AD17" s="21">
        <v>5</v>
      </c>
      <c r="AE17" s="21">
        <v>2</v>
      </c>
      <c r="AF17" s="21">
        <v>1</v>
      </c>
      <c r="AG17" s="21">
        <v>1</v>
      </c>
      <c r="AH17" s="22">
        <f>SUM(Z17:AG17)</f>
        <v>20</v>
      </c>
      <c r="AI17" s="22">
        <f>SUM(P17,Y17,AH17)</f>
        <v>52</v>
      </c>
      <c r="AJ17" s="22"/>
      <c r="AK17" s="25">
        <f>COUNTIF(H17:AG17,0)</f>
        <v>6</v>
      </c>
      <c r="AL17" s="25">
        <f>COUNTIF(H17:AG17,1)</f>
        <v>4</v>
      </c>
      <c r="AM17" s="25">
        <f>COUNTIF(H17:AG17,2)</f>
        <v>2</v>
      </c>
      <c r="AN17" s="25">
        <f>COUNTIF(H17:AG17,3)</f>
        <v>8</v>
      </c>
      <c r="AO17" s="25">
        <f>COUNTIF(H17:AG17,5)</f>
        <v>4</v>
      </c>
    </row>
    <row r="18" spans="1:42" s="36" customFormat="1" ht="14.25" x14ac:dyDescent="0.2">
      <c r="AL18" s="8"/>
      <c r="AM18" s="8"/>
      <c r="AN18" s="8"/>
      <c r="AO18" s="8"/>
      <c r="AP18" s="8"/>
    </row>
    <row r="19" spans="1:42" s="36" customFormat="1" ht="14.25" x14ac:dyDescent="0.2">
      <c r="AL19" s="8"/>
      <c r="AM19" s="8"/>
      <c r="AN19" s="8"/>
      <c r="AO19" s="8"/>
      <c r="AP19" s="8"/>
    </row>
    <row r="20" spans="1:42" s="36" customFormat="1" ht="14.25" x14ac:dyDescent="0.2">
      <c r="B20" s="3" t="s">
        <v>2</v>
      </c>
      <c r="C20" s="3"/>
      <c r="D20" s="35">
        <v>9</v>
      </c>
    </row>
    <row r="21" spans="1:42" s="36" customFormat="1" ht="14.25" x14ac:dyDescent="0.2">
      <c r="B21" s="3" t="s">
        <v>3</v>
      </c>
      <c r="C21" s="3"/>
      <c r="D21" s="35">
        <v>9</v>
      </c>
    </row>
    <row r="22" spans="1:42" s="36" customFormat="1" ht="14.25" x14ac:dyDescent="0.2">
      <c r="B22" s="3" t="s">
        <v>4</v>
      </c>
      <c r="C22" s="3"/>
      <c r="D22" s="35">
        <f>SUM(D20-D21)</f>
        <v>0</v>
      </c>
    </row>
    <row r="24" spans="1:42" s="36" customFormat="1" x14ac:dyDescent="0.2"/>
    <row r="25" spans="1:42" s="36" customFormat="1" x14ac:dyDescent="0.2"/>
    <row r="26" spans="1:42" s="36" customFormat="1" x14ac:dyDescent="0.2">
      <c r="C26" s="40"/>
    </row>
    <row r="27" spans="1:42" s="36" customFormat="1" x14ac:dyDescent="0.2"/>
    <row r="28" spans="1:42" s="36" customFormat="1" x14ac:dyDescent="0.2"/>
    <row r="29" spans="1:42" s="36" customFormat="1" x14ac:dyDescent="0.2"/>
    <row r="30" spans="1:42" s="36" customFormat="1" x14ac:dyDescent="0.2"/>
    <row r="31" spans="1:42" s="36" customFormat="1" x14ac:dyDescent="0.2"/>
    <row r="32" spans="1:42" s="36" customFormat="1" x14ac:dyDescent="0.2"/>
    <row r="35" s="36" customFormat="1" x14ac:dyDescent="0.2"/>
  </sheetData>
  <mergeCells count="5">
    <mergeCell ref="H7:O7"/>
    <mergeCell ref="Q7:X7"/>
    <mergeCell ref="Z7:AG7"/>
    <mergeCell ref="B8:C8"/>
    <mergeCell ref="B6:C6"/>
  </mergeCells>
  <phoneticPr fontId="8" type="noConversion"/>
  <pageMargins left="0.7" right="0.7" top="0.75" bottom="0.75" header="0.3" footer="0.3"/>
  <pageSetup paperSize="9" scale="31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411A-F259-42B7-8B14-60071CDB4D8D}">
  <sheetPr>
    <pageSetUpPr fitToPage="1"/>
  </sheetPr>
  <dimension ref="A1:AP19"/>
  <sheetViews>
    <sheetView workbookViewId="0">
      <selection activeCell="F29" sqref="F29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20.7109375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34" width="9.140625" style="36"/>
    <col min="35" max="35" width="13" style="36" customWidth="1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47" t="s">
        <v>292</v>
      </c>
      <c r="C6" s="4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">
      <c r="B9" s="35"/>
      <c r="C9" s="35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s="36" customFormat="1" ht="15.75" x14ac:dyDescent="0.25">
      <c r="A10" s="27" t="s">
        <v>53</v>
      </c>
      <c r="B10" s="40" t="s">
        <v>299</v>
      </c>
      <c r="C10" s="40" t="s">
        <v>276</v>
      </c>
      <c r="D10" s="21" t="s">
        <v>186</v>
      </c>
      <c r="E10" s="40" t="s">
        <v>187</v>
      </c>
      <c r="F10" s="40" t="s">
        <v>184</v>
      </c>
      <c r="G10" s="43">
        <v>75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2">
        <f>SUM(H10:O10)</f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>SUM(Q10:X10)</f>
        <v>0</v>
      </c>
      <c r="Z10" s="21">
        <v>0</v>
      </c>
      <c r="AA10" s="21">
        <v>1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f>SUM(Z10:AG10)</f>
        <v>1</v>
      </c>
      <c r="AI10" s="22">
        <f>SUM(P10,Y10,AH10)</f>
        <v>1</v>
      </c>
      <c r="AJ10" s="22"/>
      <c r="AK10" s="25">
        <f>COUNTIF(H10:AG10,0)</f>
        <v>25</v>
      </c>
      <c r="AL10" s="25">
        <f>COUNTIF(H10:AG10,1)</f>
        <v>1</v>
      </c>
      <c r="AM10" s="25">
        <f>COUNTIF(H10:AG10,2)</f>
        <v>0</v>
      </c>
      <c r="AN10" s="25">
        <f>COUNTIF(H10:AG10,3)</f>
        <v>0</v>
      </c>
      <c r="AO10" s="25">
        <f>COUNTIF(H10:AG10,5)</f>
        <v>0</v>
      </c>
    </row>
    <row r="11" spans="1:42" s="36" customFormat="1" ht="15.75" x14ac:dyDescent="0.25">
      <c r="A11" s="27" t="s">
        <v>46</v>
      </c>
      <c r="B11" s="40" t="s">
        <v>300</v>
      </c>
      <c r="C11" s="40" t="s">
        <v>301</v>
      </c>
      <c r="D11" s="21" t="s">
        <v>186</v>
      </c>
      <c r="E11" s="40" t="s">
        <v>187</v>
      </c>
      <c r="F11" s="40" t="s">
        <v>184</v>
      </c>
      <c r="G11" s="43">
        <v>66</v>
      </c>
      <c r="H11" s="21">
        <v>0</v>
      </c>
      <c r="I11" s="21">
        <v>5</v>
      </c>
      <c r="J11" s="21">
        <v>0</v>
      </c>
      <c r="K11" s="21">
        <v>2</v>
      </c>
      <c r="L11" s="21">
        <v>2</v>
      </c>
      <c r="M11" s="21">
        <v>0</v>
      </c>
      <c r="N11" s="21">
        <v>0</v>
      </c>
      <c r="O11" s="21">
        <v>0</v>
      </c>
      <c r="P11" s="22">
        <f>SUM(H11:O11)</f>
        <v>9</v>
      </c>
      <c r="Q11" s="21">
        <v>1</v>
      </c>
      <c r="R11" s="21">
        <v>2</v>
      </c>
      <c r="S11" s="21">
        <v>0</v>
      </c>
      <c r="T11" s="21">
        <v>3</v>
      </c>
      <c r="U11" s="21">
        <v>0</v>
      </c>
      <c r="V11" s="21">
        <v>0</v>
      </c>
      <c r="W11" s="21">
        <v>0</v>
      </c>
      <c r="X11" s="21">
        <v>0</v>
      </c>
      <c r="Y11" s="22">
        <f t="shared" ref="Y11:Y12" si="0">SUM(Q11:X11)</f>
        <v>6</v>
      </c>
      <c r="Z11" s="21">
        <v>0</v>
      </c>
      <c r="AA11" s="21">
        <v>1</v>
      </c>
      <c r="AB11" s="21">
        <v>0</v>
      </c>
      <c r="AC11" s="21">
        <v>2</v>
      </c>
      <c r="AD11" s="21">
        <v>0</v>
      </c>
      <c r="AE11" s="21">
        <v>0</v>
      </c>
      <c r="AF11" s="21">
        <v>0</v>
      </c>
      <c r="AG11" s="21">
        <v>0</v>
      </c>
      <c r="AH11" s="22">
        <f t="shared" ref="AH11:AH12" si="1">SUM(Z11:AG11)</f>
        <v>3</v>
      </c>
      <c r="AI11" s="22">
        <f t="shared" ref="AI11:AI12" si="2">SUM(P11,Y11,AH11)</f>
        <v>18</v>
      </c>
      <c r="AJ11" s="22"/>
      <c r="AK11" s="25">
        <f>COUNTIF(H11:AG11,0)</f>
        <v>16</v>
      </c>
      <c r="AL11" s="25">
        <f>COUNTIF(H11:AG11,1)</f>
        <v>2</v>
      </c>
      <c r="AM11" s="25">
        <f>COUNTIF(H11:AG11,2)</f>
        <v>4</v>
      </c>
      <c r="AN11" s="25">
        <f>COUNTIF(H11:AG11,3)</f>
        <v>1</v>
      </c>
      <c r="AO11" s="25">
        <f>COUNTIF(H11:AG11,5)</f>
        <v>1</v>
      </c>
    </row>
    <row r="12" spans="1:42" s="36" customFormat="1" ht="15.75" x14ac:dyDescent="0.25">
      <c r="A12" s="27" t="s">
        <v>41</v>
      </c>
      <c r="B12" s="40" t="s">
        <v>302</v>
      </c>
      <c r="C12" s="40" t="s">
        <v>201</v>
      </c>
      <c r="D12" s="21" t="s">
        <v>186</v>
      </c>
      <c r="E12" s="40" t="s">
        <v>76</v>
      </c>
      <c r="F12" s="40" t="s">
        <v>184</v>
      </c>
      <c r="G12" s="43">
        <v>67</v>
      </c>
      <c r="H12" s="59">
        <v>3</v>
      </c>
      <c r="I12" s="34">
        <v>3</v>
      </c>
      <c r="J12" s="34">
        <v>0</v>
      </c>
      <c r="K12" s="34">
        <v>2</v>
      </c>
      <c r="L12" s="34">
        <v>3</v>
      </c>
      <c r="M12" s="34">
        <v>2</v>
      </c>
      <c r="N12" s="34">
        <v>0</v>
      </c>
      <c r="O12" s="34">
        <v>1</v>
      </c>
      <c r="P12" s="22">
        <f t="shared" ref="P12" si="3">SUM(H12:O12)</f>
        <v>14</v>
      </c>
      <c r="Q12" s="34">
        <v>1</v>
      </c>
      <c r="R12" s="34">
        <v>3</v>
      </c>
      <c r="S12" s="34">
        <v>0</v>
      </c>
      <c r="T12" s="34">
        <v>3</v>
      </c>
      <c r="U12" s="34">
        <v>1</v>
      </c>
      <c r="V12" s="34">
        <v>1</v>
      </c>
      <c r="W12" s="34">
        <v>0</v>
      </c>
      <c r="X12" s="34">
        <v>3</v>
      </c>
      <c r="Y12" s="22">
        <f t="shared" si="0"/>
        <v>12</v>
      </c>
      <c r="Z12" s="34">
        <v>3</v>
      </c>
      <c r="AA12" s="34">
        <v>3</v>
      </c>
      <c r="AB12" s="34">
        <v>0</v>
      </c>
      <c r="AC12" s="34">
        <v>3</v>
      </c>
      <c r="AD12" s="34">
        <v>0</v>
      </c>
      <c r="AE12" s="34">
        <v>1</v>
      </c>
      <c r="AF12" s="34">
        <v>0</v>
      </c>
      <c r="AG12" s="34">
        <v>2</v>
      </c>
      <c r="AH12" s="22">
        <f t="shared" si="1"/>
        <v>12</v>
      </c>
      <c r="AI12" s="22">
        <f t="shared" si="2"/>
        <v>38</v>
      </c>
      <c r="AL12" s="8"/>
      <c r="AM12" s="8"/>
      <c r="AN12" s="8"/>
      <c r="AO12" s="8"/>
      <c r="AP12" s="8"/>
    </row>
    <row r="13" spans="1:42" s="36" customFormat="1" ht="15.75" x14ac:dyDescent="0.25">
      <c r="A13" s="27" t="s">
        <v>42</v>
      </c>
      <c r="B13" s="40" t="s">
        <v>290</v>
      </c>
      <c r="C13" s="40" t="s">
        <v>221</v>
      </c>
      <c r="D13" s="21" t="s">
        <v>186</v>
      </c>
      <c r="E13" s="40" t="s">
        <v>76</v>
      </c>
      <c r="F13" s="40" t="s">
        <v>303</v>
      </c>
      <c r="G13" s="43">
        <v>31</v>
      </c>
      <c r="H13" s="59">
        <v>3</v>
      </c>
      <c r="I13" s="34">
        <v>3</v>
      </c>
      <c r="J13" s="34">
        <v>0</v>
      </c>
      <c r="K13" s="34">
        <v>1</v>
      </c>
      <c r="L13" s="34">
        <v>2</v>
      </c>
      <c r="M13" s="34">
        <v>2</v>
      </c>
      <c r="N13" s="34">
        <v>0</v>
      </c>
      <c r="O13" s="34">
        <v>0</v>
      </c>
      <c r="P13" s="22">
        <f>SUM(H13:O13)</f>
        <v>11</v>
      </c>
      <c r="Q13" s="60" t="s">
        <v>319</v>
      </c>
      <c r="AI13" s="22" t="s">
        <v>319</v>
      </c>
    </row>
    <row r="14" spans="1:42" s="36" customFormat="1" ht="15.75" x14ac:dyDescent="0.25">
      <c r="A14" s="27"/>
      <c r="B14" s="40"/>
      <c r="C14" s="40"/>
      <c r="D14" s="21"/>
      <c r="E14" s="40"/>
      <c r="F14" s="40"/>
      <c r="G14" s="43"/>
      <c r="H14" s="59"/>
      <c r="I14" s="34"/>
      <c r="J14" s="34"/>
      <c r="K14" s="34"/>
      <c r="L14" s="34"/>
      <c r="M14" s="34"/>
      <c r="N14" s="34"/>
      <c r="O14" s="34"/>
      <c r="P14" s="22"/>
      <c r="Q14" s="56"/>
      <c r="Y14" s="22"/>
      <c r="AH14" s="22"/>
      <c r="AI14" s="22"/>
    </row>
    <row r="15" spans="1:42" s="36" customFormat="1" x14ac:dyDescent="0.2">
      <c r="B15" s="40"/>
      <c r="C15" s="40"/>
    </row>
    <row r="16" spans="1:42" s="36" customFormat="1" ht="14.25" x14ac:dyDescent="0.2">
      <c r="B16" s="3" t="s">
        <v>2</v>
      </c>
      <c r="C16" s="3"/>
      <c r="D16" s="35">
        <v>4</v>
      </c>
    </row>
    <row r="17" spans="2:5" s="36" customFormat="1" ht="14.25" x14ac:dyDescent="0.2">
      <c r="B17" s="3" t="s">
        <v>3</v>
      </c>
      <c r="C17" s="3"/>
      <c r="D17" s="35">
        <v>3</v>
      </c>
    </row>
    <row r="18" spans="2:5" s="36" customFormat="1" ht="14.25" x14ac:dyDescent="0.2">
      <c r="B18" s="3" t="s">
        <v>4</v>
      </c>
      <c r="C18" s="3"/>
      <c r="D18" s="35">
        <f>SUM(D16-D17)</f>
        <v>1</v>
      </c>
      <c r="E18" s="56" t="s">
        <v>318</v>
      </c>
    </row>
    <row r="19" spans="2:5" s="36" customFormat="1" x14ac:dyDescent="0.2"/>
  </sheetData>
  <mergeCells count="5">
    <mergeCell ref="H7:O7"/>
    <mergeCell ref="Q7:X7"/>
    <mergeCell ref="Z7:AG7"/>
    <mergeCell ref="B8:C8"/>
    <mergeCell ref="B6:C6"/>
  </mergeCells>
  <phoneticPr fontId="8" type="noConversion"/>
  <pageMargins left="0.7" right="0.7" top="0.75" bottom="0.75" header="0.3" footer="0.3"/>
  <pageSetup paperSize="9" scale="3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1F75-B4E4-4DD4-927A-EF7BCC6AC1EA}">
  <sheetPr>
    <pageSetUpPr fitToPage="1"/>
  </sheetPr>
  <dimension ref="A1:AP31"/>
  <sheetViews>
    <sheetView workbookViewId="0">
      <selection activeCell="F32" sqref="F32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21.5703125" style="36" bestFit="1" customWidth="1"/>
    <col min="4" max="4" width="13.5703125" style="36" customWidth="1"/>
    <col min="5" max="5" width="14.42578125" style="36" customWidth="1"/>
    <col min="6" max="6" width="19.5703125" style="36" bestFit="1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58" t="s">
        <v>161</v>
      </c>
      <c r="C6" s="5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5">
      <c r="A9" s="27" t="s">
        <v>53</v>
      </c>
      <c r="B9" s="40" t="s">
        <v>248</v>
      </c>
      <c r="C9" s="40" t="s">
        <v>249</v>
      </c>
      <c r="D9" s="39" t="s">
        <v>185</v>
      </c>
      <c r="E9" s="39" t="s">
        <v>50</v>
      </c>
      <c r="F9" s="39" t="s">
        <v>255</v>
      </c>
      <c r="G9" s="43">
        <v>116</v>
      </c>
      <c r="H9" s="21">
        <v>1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2">
        <f>SUM(H9:O9)</f>
        <v>1</v>
      </c>
      <c r="Q9" s="21">
        <v>0</v>
      </c>
      <c r="R9" s="21">
        <v>0</v>
      </c>
      <c r="S9" s="21">
        <v>0</v>
      </c>
      <c r="T9" s="21">
        <v>2</v>
      </c>
      <c r="U9" s="21">
        <v>0</v>
      </c>
      <c r="V9" s="21">
        <v>0</v>
      </c>
      <c r="W9" s="21">
        <v>0</v>
      </c>
      <c r="X9" s="21">
        <v>0</v>
      </c>
      <c r="Y9" s="22">
        <f>SUM(Q9:X9)</f>
        <v>2</v>
      </c>
      <c r="Z9" s="21">
        <v>0</v>
      </c>
      <c r="AA9" s="21">
        <v>1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2">
        <f>SUM(Z9:AG9)</f>
        <v>1</v>
      </c>
      <c r="AI9" s="22">
        <f>SUM(P9,Y9,AH9)</f>
        <v>4</v>
      </c>
      <c r="AJ9" s="22"/>
      <c r="AK9" s="25">
        <f>COUNTIF(H9:AG9,0)</f>
        <v>21</v>
      </c>
      <c r="AL9" s="25">
        <f>COUNTIF(H9:AG9,1)</f>
        <v>3</v>
      </c>
      <c r="AM9" s="25">
        <f>COUNTIF(H9:AG9,2)</f>
        <v>2</v>
      </c>
      <c r="AN9" s="25">
        <f>COUNTIF(H9:AG9,3)</f>
        <v>0</v>
      </c>
      <c r="AO9" s="25">
        <f>COUNTIF(H9:AG9,5)</f>
        <v>0</v>
      </c>
    </row>
    <row r="10" spans="1:42" s="36" customFormat="1" ht="15.75" x14ac:dyDescent="0.25">
      <c r="A10" s="27" t="s">
        <v>46</v>
      </c>
      <c r="B10" s="40" t="s">
        <v>253</v>
      </c>
      <c r="C10" s="40" t="s">
        <v>254</v>
      </c>
      <c r="D10" s="39" t="s">
        <v>259</v>
      </c>
      <c r="E10" s="39" t="s">
        <v>76</v>
      </c>
      <c r="F10" s="39" t="s">
        <v>258</v>
      </c>
      <c r="G10" s="43">
        <v>128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1</v>
      </c>
      <c r="N10" s="21">
        <v>1</v>
      </c>
      <c r="O10" s="21">
        <v>0</v>
      </c>
      <c r="P10" s="22">
        <f>SUM(H10:O10)</f>
        <v>3</v>
      </c>
      <c r="Q10" s="21">
        <v>1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2">
        <f>SUM(Q10:X10)</f>
        <v>1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2">
        <f>SUM(Z10:AG10)</f>
        <v>0</v>
      </c>
      <c r="AI10" s="22">
        <f>SUM(P10,Y10,AH10)</f>
        <v>4</v>
      </c>
      <c r="AJ10" s="22"/>
      <c r="AK10" s="25">
        <f>COUNTIF(H10:AG10,0)</f>
        <v>20</v>
      </c>
      <c r="AL10" s="25">
        <f>COUNTIF(H10:AG10,1)</f>
        <v>5</v>
      </c>
      <c r="AM10" s="25">
        <f>COUNTIF(H10:AG10,2)</f>
        <v>0</v>
      </c>
      <c r="AN10" s="25">
        <f>COUNTIF(H10:AG10,3)</f>
        <v>1</v>
      </c>
      <c r="AO10" s="25">
        <f>COUNTIF(H10:AG10,5)</f>
        <v>0</v>
      </c>
    </row>
    <row r="11" spans="1:42" s="36" customFormat="1" ht="15.75" x14ac:dyDescent="0.25">
      <c r="A11" s="27" t="s">
        <v>41</v>
      </c>
      <c r="B11" s="40" t="s">
        <v>242</v>
      </c>
      <c r="C11" s="40" t="s">
        <v>243</v>
      </c>
      <c r="D11" s="39" t="s">
        <v>185</v>
      </c>
      <c r="E11" s="39" t="s">
        <v>76</v>
      </c>
      <c r="F11" s="39" t="s">
        <v>142</v>
      </c>
      <c r="G11" s="43">
        <v>113</v>
      </c>
      <c r="H11" s="21">
        <v>2</v>
      </c>
      <c r="I11" s="21">
        <v>3</v>
      </c>
      <c r="J11" s="21">
        <v>0</v>
      </c>
      <c r="K11" s="21">
        <v>3</v>
      </c>
      <c r="L11" s="21">
        <v>0</v>
      </c>
      <c r="M11" s="21">
        <v>0</v>
      </c>
      <c r="N11" s="21">
        <v>0</v>
      </c>
      <c r="O11" s="21">
        <v>0</v>
      </c>
      <c r="P11" s="22">
        <f>SUM(H11:O11)</f>
        <v>8</v>
      </c>
      <c r="Q11" s="21">
        <v>0</v>
      </c>
      <c r="R11" s="21">
        <v>1</v>
      </c>
      <c r="S11" s="21">
        <v>0</v>
      </c>
      <c r="T11" s="21">
        <v>0</v>
      </c>
      <c r="U11" s="21">
        <v>0</v>
      </c>
      <c r="V11" s="21">
        <v>0</v>
      </c>
      <c r="W11" s="21">
        <v>1</v>
      </c>
      <c r="X11" s="21">
        <v>0</v>
      </c>
      <c r="Y11" s="22">
        <f>SUM(Q11:X11)</f>
        <v>2</v>
      </c>
      <c r="Z11" s="21">
        <v>0</v>
      </c>
      <c r="AA11" s="21">
        <v>2</v>
      </c>
      <c r="AB11" s="21">
        <v>0</v>
      </c>
      <c r="AC11" s="21">
        <v>0</v>
      </c>
      <c r="AD11" s="21">
        <v>0</v>
      </c>
      <c r="AE11" s="21">
        <v>0</v>
      </c>
      <c r="AF11" s="21">
        <v>1</v>
      </c>
      <c r="AG11" s="21">
        <v>0</v>
      </c>
      <c r="AH11" s="22">
        <f>SUM(Z11:AG11)</f>
        <v>3</v>
      </c>
      <c r="AI11" s="22">
        <f>SUM(P11,Y11,AH11)</f>
        <v>13</v>
      </c>
      <c r="AJ11" s="22"/>
      <c r="AK11" s="25">
        <f>COUNTIF(H11:AG11,0)</f>
        <v>17</v>
      </c>
      <c r="AL11" s="25">
        <f>COUNTIF(H11:AG11,1)</f>
        <v>3</v>
      </c>
      <c r="AM11" s="25">
        <f>COUNTIF(H11:AG11,2)</f>
        <v>3</v>
      </c>
      <c r="AN11" s="25">
        <f>COUNTIF(H11:AG11,3)</f>
        <v>2</v>
      </c>
      <c r="AO11" s="25">
        <f>COUNTIF(H11:AG11,5)</f>
        <v>0</v>
      </c>
    </row>
    <row r="12" spans="1:42" s="36" customFormat="1" ht="15.75" x14ac:dyDescent="0.25">
      <c r="A12" s="27" t="s">
        <v>42</v>
      </c>
      <c r="B12" s="40" t="s">
        <v>295</v>
      </c>
      <c r="C12" s="40" t="s">
        <v>245</v>
      </c>
      <c r="D12" s="42" t="s">
        <v>186</v>
      </c>
      <c r="E12" s="40" t="s">
        <v>296</v>
      </c>
      <c r="F12" s="40" t="s">
        <v>182</v>
      </c>
      <c r="G12" s="43">
        <v>77</v>
      </c>
      <c r="H12" s="59">
        <v>1</v>
      </c>
      <c r="I12" s="34">
        <v>3</v>
      </c>
      <c r="J12" s="34">
        <v>0</v>
      </c>
      <c r="K12" s="34">
        <v>2</v>
      </c>
      <c r="L12" s="34">
        <v>0</v>
      </c>
      <c r="M12" s="34">
        <v>0</v>
      </c>
      <c r="N12" s="34">
        <v>1</v>
      </c>
      <c r="O12" s="34">
        <v>0</v>
      </c>
      <c r="P12" s="22">
        <f>SUM(H12:O12)</f>
        <v>7</v>
      </c>
      <c r="Q12" s="34">
        <v>1</v>
      </c>
      <c r="R12" s="34">
        <v>2</v>
      </c>
      <c r="S12" s="34">
        <v>0</v>
      </c>
      <c r="T12" s="34">
        <v>1</v>
      </c>
      <c r="U12" s="34">
        <v>3</v>
      </c>
      <c r="V12" s="34">
        <v>0</v>
      </c>
      <c r="W12" s="34">
        <v>0</v>
      </c>
      <c r="X12" s="34">
        <v>0</v>
      </c>
      <c r="Y12" s="22">
        <f>SUM(Q12:X12)</f>
        <v>7</v>
      </c>
      <c r="Z12" s="21">
        <v>1</v>
      </c>
      <c r="AA12" s="21">
        <v>1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2">
        <f>SUM(Z12:AG12)</f>
        <v>2</v>
      </c>
      <c r="AI12" s="22">
        <f>SUM(P12,Y12,AH12)</f>
        <v>16</v>
      </c>
      <c r="AK12" s="25">
        <f>COUNTIF(H12:AG12,0)</f>
        <v>14</v>
      </c>
      <c r="AL12" s="25">
        <f>COUNTIF(H12:AG12,1)</f>
        <v>6</v>
      </c>
      <c r="AM12" s="25">
        <f>COUNTIF(H12:AG12,2)</f>
        <v>2</v>
      </c>
      <c r="AN12" s="25">
        <f>COUNTIF(H12:AG12,3)</f>
        <v>2</v>
      </c>
      <c r="AO12" s="25">
        <f>COUNTIF(H12:AG12,5)</f>
        <v>0</v>
      </c>
      <c r="AP12" s="8"/>
    </row>
    <row r="13" spans="1:42" s="36" customFormat="1" ht="15.75" x14ac:dyDescent="0.25">
      <c r="A13" s="27" t="s">
        <v>13</v>
      </c>
      <c r="B13" s="44" t="s">
        <v>251</v>
      </c>
      <c r="C13" s="44" t="s">
        <v>252</v>
      </c>
      <c r="D13" s="39" t="s">
        <v>259</v>
      </c>
      <c r="E13" s="39" t="s">
        <v>76</v>
      </c>
      <c r="F13" s="39" t="s">
        <v>226</v>
      </c>
      <c r="G13" s="43">
        <v>119</v>
      </c>
      <c r="H13" s="21">
        <v>1</v>
      </c>
      <c r="I13" s="21">
        <v>1</v>
      </c>
      <c r="J13" s="21">
        <v>0</v>
      </c>
      <c r="K13" s="21">
        <v>1</v>
      </c>
      <c r="L13" s="21">
        <v>0</v>
      </c>
      <c r="M13" s="21">
        <v>0</v>
      </c>
      <c r="N13" s="21">
        <v>0</v>
      </c>
      <c r="O13" s="21">
        <v>0</v>
      </c>
      <c r="P13" s="22">
        <f>SUM(H13:O13)</f>
        <v>3</v>
      </c>
      <c r="Q13" s="21">
        <v>0</v>
      </c>
      <c r="R13" s="21">
        <v>2</v>
      </c>
      <c r="S13" s="21">
        <v>0</v>
      </c>
      <c r="T13" s="21">
        <v>3</v>
      </c>
      <c r="U13" s="21">
        <v>0</v>
      </c>
      <c r="V13" s="21">
        <v>0</v>
      </c>
      <c r="W13" s="21">
        <v>1</v>
      </c>
      <c r="X13" s="21">
        <v>0</v>
      </c>
      <c r="Y13" s="22">
        <f>SUM(Q13:X13)</f>
        <v>6</v>
      </c>
      <c r="Z13" s="21">
        <v>0</v>
      </c>
      <c r="AA13" s="21">
        <v>2</v>
      </c>
      <c r="AB13" s="21">
        <v>0</v>
      </c>
      <c r="AC13" s="21">
        <v>3</v>
      </c>
      <c r="AD13" s="21">
        <v>0</v>
      </c>
      <c r="AE13" s="21">
        <v>0</v>
      </c>
      <c r="AF13" s="21">
        <v>5</v>
      </c>
      <c r="AG13" s="21">
        <v>0</v>
      </c>
      <c r="AH13" s="22">
        <f>SUM(Z13:AG13)</f>
        <v>10</v>
      </c>
      <c r="AI13" s="22">
        <f>SUM(P13,Y13,AH13)</f>
        <v>19</v>
      </c>
      <c r="AJ13" s="22"/>
      <c r="AK13" s="25">
        <f>COUNTIF(H13:AG13,0)</f>
        <v>15</v>
      </c>
      <c r="AL13" s="25">
        <f>COUNTIF(H13:AG13,1)</f>
        <v>4</v>
      </c>
      <c r="AM13" s="25">
        <f>COUNTIF(H13:AG13,2)</f>
        <v>2</v>
      </c>
      <c r="AN13" s="25">
        <f>COUNTIF(H13:AG13,3)</f>
        <v>3</v>
      </c>
      <c r="AO13" s="25">
        <f>COUNTIF(H13:AG13,5)</f>
        <v>1</v>
      </c>
    </row>
    <row r="14" spans="1:42" s="36" customFormat="1" ht="15.75" x14ac:dyDescent="0.25">
      <c r="A14" s="27" t="s">
        <v>14</v>
      </c>
      <c r="B14" s="40" t="s">
        <v>246</v>
      </c>
      <c r="C14" s="40" t="s">
        <v>247</v>
      </c>
      <c r="D14" s="39" t="s">
        <v>185</v>
      </c>
      <c r="E14" s="39" t="s">
        <v>50</v>
      </c>
      <c r="F14" s="39" t="s">
        <v>255</v>
      </c>
      <c r="G14" s="43">
        <v>115</v>
      </c>
      <c r="H14" s="21">
        <v>2</v>
      </c>
      <c r="I14" s="21">
        <v>3</v>
      </c>
      <c r="J14" s="21">
        <v>0</v>
      </c>
      <c r="K14" s="21">
        <v>3</v>
      </c>
      <c r="L14" s="21">
        <v>0</v>
      </c>
      <c r="M14" s="21">
        <v>1</v>
      </c>
      <c r="N14" s="21">
        <v>1</v>
      </c>
      <c r="O14" s="21">
        <v>1</v>
      </c>
      <c r="P14" s="22">
        <f t="shared" ref="P14" si="0">SUM(H14:O14)</f>
        <v>11</v>
      </c>
      <c r="Q14" s="21">
        <v>2</v>
      </c>
      <c r="R14" s="21">
        <v>3</v>
      </c>
      <c r="S14" s="21">
        <v>0</v>
      </c>
      <c r="T14" s="21">
        <v>3</v>
      </c>
      <c r="U14" s="21">
        <v>1</v>
      </c>
      <c r="V14" s="21">
        <v>1</v>
      </c>
      <c r="W14" s="21">
        <v>2</v>
      </c>
      <c r="X14" s="21">
        <v>1</v>
      </c>
      <c r="Y14" s="22">
        <f>SUM(Q14:X14)</f>
        <v>13</v>
      </c>
      <c r="Z14" s="21">
        <v>1</v>
      </c>
      <c r="AA14" s="21">
        <v>3</v>
      </c>
      <c r="AB14" s="21">
        <v>0</v>
      </c>
      <c r="AC14" s="21">
        <v>1</v>
      </c>
      <c r="AD14" s="21">
        <v>0</v>
      </c>
      <c r="AE14" s="21">
        <v>1</v>
      </c>
      <c r="AF14" s="21">
        <v>1</v>
      </c>
      <c r="AG14" s="21">
        <v>0</v>
      </c>
      <c r="AH14" s="22">
        <f t="shared" ref="AH14" si="1">SUM(Z14:AG14)</f>
        <v>7</v>
      </c>
      <c r="AI14" s="22">
        <f t="shared" ref="AI14" si="2">SUM(P14,Y14,AH14)</f>
        <v>31</v>
      </c>
      <c r="AJ14" s="22"/>
      <c r="AK14" s="25">
        <f>COUNTIF(H14:AG14,0)</f>
        <v>6</v>
      </c>
      <c r="AL14" s="25">
        <f>COUNTIF(H14:AG14,1)</f>
        <v>10</v>
      </c>
      <c r="AM14" s="25">
        <f>COUNTIF(H14:AG14,2)</f>
        <v>3</v>
      </c>
      <c r="AN14" s="25">
        <f>COUNTIF(H14:AG14,3)</f>
        <v>5</v>
      </c>
      <c r="AO14" s="25">
        <f>COUNTIF(H14:AG14,5)</f>
        <v>0</v>
      </c>
    </row>
    <row r="15" spans="1:42" s="36" customFormat="1" ht="15.75" x14ac:dyDescent="0.25">
      <c r="A15" s="27" t="s">
        <v>15</v>
      </c>
      <c r="B15" s="40" t="s">
        <v>244</v>
      </c>
      <c r="C15" s="40" t="s">
        <v>245</v>
      </c>
      <c r="D15" s="39" t="s">
        <v>186</v>
      </c>
      <c r="E15" s="39" t="s">
        <v>187</v>
      </c>
      <c r="F15" s="39" t="s">
        <v>184</v>
      </c>
      <c r="G15" s="43">
        <v>114</v>
      </c>
      <c r="H15" s="21">
        <v>3</v>
      </c>
      <c r="I15" s="21">
        <v>1</v>
      </c>
      <c r="J15" s="21">
        <v>0</v>
      </c>
      <c r="K15" s="21">
        <v>3</v>
      </c>
      <c r="L15" s="21">
        <v>3</v>
      </c>
      <c r="M15" s="21">
        <v>1</v>
      </c>
      <c r="N15" s="21">
        <v>2</v>
      </c>
      <c r="O15" s="21">
        <v>1</v>
      </c>
      <c r="P15" s="22">
        <f>SUM(H15:O15)</f>
        <v>14</v>
      </c>
      <c r="Q15" s="21">
        <v>3</v>
      </c>
      <c r="R15" s="21">
        <v>3</v>
      </c>
      <c r="S15" s="21">
        <v>0</v>
      </c>
      <c r="T15" s="21">
        <v>3</v>
      </c>
      <c r="U15" s="21">
        <v>1</v>
      </c>
      <c r="V15" s="21">
        <v>5</v>
      </c>
      <c r="W15" s="21">
        <v>1</v>
      </c>
      <c r="X15" s="21">
        <v>1</v>
      </c>
      <c r="Y15" s="22">
        <f t="shared" ref="Y15" si="3">SUM(Q15:X15)</f>
        <v>17</v>
      </c>
      <c r="Z15" s="21">
        <v>3</v>
      </c>
      <c r="AA15" s="21">
        <v>3</v>
      </c>
      <c r="AB15" s="21">
        <v>0</v>
      </c>
      <c r="AC15" s="21">
        <v>1</v>
      </c>
      <c r="AD15" s="21">
        <v>0</v>
      </c>
      <c r="AE15" s="21">
        <v>0</v>
      </c>
      <c r="AF15" s="21">
        <v>3</v>
      </c>
      <c r="AG15" s="21">
        <v>0</v>
      </c>
      <c r="AH15" s="22">
        <f>SUM(Z15:AG15)</f>
        <v>10</v>
      </c>
      <c r="AI15" s="22">
        <f>SUM(P15,Y15,AH15)</f>
        <v>41</v>
      </c>
      <c r="AJ15" s="22"/>
      <c r="AK15" s="25">
        <f t="shared" ref="AK15" si="4">COUNTIF(H15:AG15,0)</f>
        <v>6</v>
      </c>
      <c r="AL15" s="25">
        <f t="shared" ref="AL15" si="5">COUNTIF(H15:AG15,1)</f>
        <v>7</v>
      </c>
      <c r="AM15" s="25">
        <f t="shared" ref="AM15" si="6">COUNTIF(H15:AG15,2)</f>
        <v>1</v>
      </c>
      <c r="AN15" s="25">
        <f t="shared" ref="AN15" si="7">COUNTIF(H15:AG15,3)</f>
        <v>9</v>
      </c>
      <c r="AO15" s="25">
        <f t="shared" ref="AO15" si="8">COUNTIF(H15:AG15,5)</f>
        <v>1</v>
      </c>
    </row>
    <row r="16" spans="1:42" s="36" customFormat="1" ht="14.25" x14ac:dyDescent="0.2">
      <c r="B16" s="40"/>
      <c r="C16" s="40"/>
      <c r="D16" s="40"/>
      <c r="E16" s="40"/>
      <c r="F16" s="40"/>
      <c r="G16" s="40"/>
      <c r="H16" s="40"/>
      <c r="AL16" s="8"/>
      <c r="AM16" s="8"/>
      <c r="AN16" s="8"/>
      <c r="AO16" s="8"/>
      <c r="AP16" s="8"/>
    </row>
    <row r="17" spans="2:42" s="36" customFormat="1" ht="14.25" x14ac:dyDescent="0.2">
      <c r="B17" s="40"/>
      <c r="C17" s="40"/>
      <c r="D17" s="40"/>
      <c r="E17" s="40"/>
      <c r="F17" s="40"/>
      <c r="G17" s="40"/>
      <c r="H17" s="40"/>
      <c r="AL17" s="8"/>
      <c r="AM17" s="8"/>
      <c r="AN17" s="8"/>
      <c r="AO17" s="8"/>
      <c r="AP17" s="8"/>
    </row>
    <row r="18" spans="2:42" s="36" customFormat="1" ht="14.25" x14ac:dyDescent="0.2">
      <c r="AL18" s="8"/>
      <c r="AM18" s="8"/>
      <c r="AN18" s="8"/>
      <c r="AO18" s="8"/>
      <c r="AP18" s="8"/>
    </row>
    <row r="19" spans="2:42" s="36" customFormat="1" ht="14.25" x14ac:dyDescent="0.2">
      <c r="B19" s="3" t="s">
        <v>2</v>
      </c>
      <c r="C19" s="3"/>
      <c r="D19" s="35">
        <v>7</v>
      </c>
    </row>
    <row r="20" spans="2:42" s="36" customFormat="1" ht="14.25" x14ac:dyDescent="0.2">
      <c r="B20" s="3" t="s">
        <v>3</v>
      </c>
      <c r="C20" s="3"/>
      <c r="D20" s="35">
        <v>7</v>
      </c>
    </row>
    <row r="21" spans="2:42" s="36" customFormat="1" ht="14.25" x14ac:dyDescent="0.2">
      <c r="B21" s="3" t="s">
        <v>4</v>
      </c>
      <c r="C21" s="3"/>
      <c r="D21" s="35">
        <f>SUM(D19-D20)</f>
        <v>0</v>
      </c>
    </row>
    <row r="22" spans="2:42" s="36" customFormat="1" x14ac:dyDescent="0.2"/>
    <row r="23" spans="2:42" s="36" customFormat="1" x14ac:dyDescent="0.2"/>
    <row r="24" spans="2:42" s="36" customFormat="1" x14ac:dyDescent="0.2"/>
    <row r="25" spans="2:42" s="36" customFormat="1" x14ac:dyDescent="0.2"/>
    <row r="26" spans="2:42" s="36" customFormat="1" x14ac:dyDescent="0.2"/>
    <row r="27" spans="2:42" s="36" customFormat="1" x14ac:dyDescent="0.2"/>
    <row r="28" spans="2:42" s="36" customFormat="1" x14ac:dyDescent="0.2"/>
    <row r="29" spans="2:42" s="36" customFormat="1" x14ac:dyDescent="0.2"/>
    <row r="30" spans="2:42" s="36" customFormat="1" x14ac:dyDescent="0.2"/>
    <row r="31" spans="2:42" s="36" customFormat="1" x14ac:dyDescent="0.2"/>
  </sheetData>
  <mergeCells count="4">
    <mergeCell ref="H7:O7"/>
    <mergeCell ref="Q7:X7"/>
    <mergeCell ref="Z7:AG7"/>
    <mergeCell ref="B8:C8"/>
  </mergeCells>
  <phoneticPr fontId="8" type="noConversion"/>
  <pageMargins left="0.7" right="0.7" top="0.75" bottom="0.75" header="0.3" footer="0.3"/>
  <pageSetup paperSize="9" scale="3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EA30-F265-4212-8421-6C945B46AE12}">
  <sheetPr>
    <pageSetUpPr fitToPage="1"/>
  </sheetPr>
  <dimension ref="A1:AP15"/>
  <sheetViews>
    <sheetView workbookViewId="0">
      <selection activeCell="I25" sqref="I25"/>
    </sheetView>
  </sheetViews>
  <sheetFormatPr defaultRowHeight="12.75" x14ac:dyDescent="0.2"/>
  <cols>
    <col min="1" max="1" width="9.140625" style="36"/>
    <col min="2" max="2" width="21.28515625" style="36" customWidth="1"/>
    <col min="3" max="3" width="14.85546875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47" t="s">
        <v>159</v>
      </c>
      <c r="C6" s="4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>
        <v>3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>
        <v>3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>
        <v>3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">
      <c r="B9" s="35"/>
      <c r="C9" s="35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s="36" customFormat="1" ht="15.75" x14ac:dyDescent="0.2">
      <c r="A10" s="27" t="s">
        <v>53</v>
      </c>
      <c r="B10" s="40" t="s">
        <v>231</v>
      </c>
      <c r="C10" s="61" t="s">
        <v>232</v>
      </c>
      <c r="D10" s="39" t="s">
        <v>186</v>
      </c>
      <c r="E10" s="39" t="s">
        <v>122</v>
      </c>
      <c r="F10" s="39" t="s">
        <v>184</v>
      </c>
      <c r="G10" s="22">
        <v>100</v>
      </c>
      <c r="H10" s="21">
        <v>5</v>
      </c>
      <c r="I10" s="21">
        <v>2</v>
      </c>
      <c r="J10" s="21">
        <v>3</v>
      </c>
      <c r="K10" s="21">
        <v>3</v>
      </c>
      <c r="L10" s="21">
        <v>3</v>
      </c>
      <c r="M10" s="21">
        <v>5</v>
      </c>
      <c r="N10" s="21">
        <v>3</v>
      </c>
      <c r="O10" s="21">
        <v>3</v>
      </c>
      <c r="P10" s="22">
        <f>SUM(H10:O10)</f>
        <v>27</v>
      </c>
      <c r="Q10" s="21">
        <v>2</v>
      </c>
      <c r="R10" s="21">
        <v>1</v>
      </c>
      <c r="S10" s="21">
        <v>1</v>
      </c>
      <c r="T10" s="21">
        <v>2</v>
      </c>
      <c r="U10" s="21">
        <v>3</v>
      </c>
      <c r="V10" s="21">
        <v>3</v>
      </c>
      <c r="W10" s="21">
        <v>3</v>
      </c>
      <c r="X10" s="21">
        <v>1</v>
      </c>
      <c r="Y10" s="22">
        <f>SUM(Q10:X10)</f>
        <v>16</v>
      </c>
      <c r="Z10" s="21">
        <v>1</v>
      </c>
      <c r="AA10" s="21">
        <v>3</v>
      </c>
      <c r="AB10" s="21">
        <v>3</v>
      </c>
      <c r="AC10" s="21">
        <v>5</v>
      </c>
      <c r="AD10" s="21">
        <v>3</v>
      </c>
      <c r="AE10" s="21">
        <v>3</v>
      </c>
      <c r="AF10" s="21">
        <v>3</v>
      </c>
      <c r="AG10" s="21">
        <v>3</v>
      </c>
      <c r="AH10" s="22">
        <f>SUM(Z10:AG10)</f>
        <v>24</v>
      </c>
      <c r="AI10" s="22">
        <f>SUM(P10,Y10,AH10)</f>
        <v>67</v>
      </c>
      <c r="AJ10" s="22"/>
      <c r="AK10" s="25">
        <f>COUNTIF(H10:AG10,0)</f>
        <v>0</v>
      </c>
      <c r="AL10" s="25">
        <f>COUNTIF(H10:AG10,1)</f>
        <v>4</v>
      </c>
      <c r="AM10" s="25">
        <f>COUNTIF(H10:AG10,2)</f>
        <v>3</v>
      </c>
      <c r="AN10" s="25">
        <f>COUNTIF(H10:AG10,3)</f>
        <v>14</v>
      </c>
      <c r="AO10" s="25">
        <f>COUNTIF(H10:AG10,5)</f>
        <v>3</v>
      </c>
    </row>
    <row r="11" spans="1:42" s="36" customFormat="1" ht="14.25" x14ac:dyDescent="0.2">
      <c r="AL11" s="8"/>
      <c r="AM11" s="8"/>
      <c r="AN11" s="8"/>
      <c r="AO11" s="8"/>
      <c r="AP11" s="8"/>
    </row>
    <row r="12" spans="1:42" s="36" customFormat="1" ht="14.25" x14ac:dyDescent="0.2">
      <c r="AL12" s="8"/>
      <c r="AM12" s="8"/>
      <c r="AN12" s="8"/>
      <c r="AO12" s="8"/>
      <c r="AP12" s="8"/>
    </row>
    <row r="13" spans="1:42" s="36" customFormat="1" ht="14.25" x14ac:dyDescent="0.2">
      <c r="B13" s="3" t="s">
        <v>2</v>
      </c>
      <c r="C13" s="3"/>
      <c r="D13" s="35">
        <v>1</v>
      </c>
    </row>
    <row r="14" spans="1:42" s="36" customFormat="1" ht="14.25" x14ac:dyDescent="0.2">
      <c r="B14" s="3" t="s">
        <v>3</v>
      </c>
      <c r="C14" s="3"/>
      <c r="D14" s="35">
        <v>1</v>
      </c>
    </row>
    <row r="15" spans="1:42" s="36" customFormat="1" ht="14.25" x14ac:dyDescent="0.2">
      <c r="B15" s="3" t="s">
        <v>4</v>
      </c>
      <c r="C15" s="3"/>
      <c r="D15" s="35">
        <f>SUM(D13-D14)</f>
        <v>0</v>
      </c>
    </row>
  </sheetData>
  <mergeCells count="5">
    <mergeCell ref="H7:O7"/>
    <mergeCell ref="Q7:X7"/>
    <mergeCell ref="Z7:AG7"/>
    <mergeCell ref="B8:C8"/>
    <mergeCell ref="B6:C6"/>
  </mergeCells>
  <pageMargins left="0.7" right="0.7" top="0.75" bottom="0.75" header="0.3" footer="0.3"/>
  <pageSetup paperSize="9" scale="3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0ACA-7E42-4A8E-BE62-A80E58D57D27}">
  <sheetPr>
    <pageSetUpPr fitToPage="1"/>
  </sheetPr>
  <dimension ref="A1:AP30"/>
  <sheetViews>
    <sheetView workbookViewId="0">
      <selection activeCell="I32" sqref="I32"/>
    </sheetView>
  </sheetViews>
  <sheetFormatPr defaultRowHeight="12.75" x14ac:dyDescent="0.2"/>
  <cols>
    <col min="1" max="1" width="9.140625" style="36"/>
    <col min="2" max="2" width="18.42578125" style="36" bestFit="1" customWidth="1"/>
    <col min="3" max="3" width="18.85546875" style="36" customWidth="1"/>
    <col min="4" max="4" width="13.5703125" style="36" customWidth="1"/>
    <col min="5" max="5" width="14.42578125" style="36" customWidth="1"/>
    <col min="6" max="6" width="16.28515625" style="36" customWidth="1"/>
    <col min="7" max="7" width="15" style="36" customWidth="1"/>
    <col min="8" max="35" width="9.140625" style="36"/>
    <col min="36" max="36" width="10.85546875" style="36" bestFit="1" customWidth="1"/>
    <col min="37" max="37" width="10.85546875" style="36" customWidth="1"/>
    <col min="38" max="16384" width="9.140625" style="36"/>
  </cols>
  <sheetData>
    <row r="1" spans="1:42" s="36" customFormat="1" x14ac:dyDescent="0.2"/>
    <row r="2" spans="1:42" s="55" customFormat="1" ht="20.25" x14ac:dyDescent="0.3">
      <c r="A2" s="55" t="s">
        <v>324</v>
      </c>
    </row>
    <row r="3" spans="1:42" s="55" customFormat="1" ht="20.25" x14ac:dyDescent="0.3"/>
    <row r="4" spans="1:42" s="57" customFormat="1" ht="15.75" x14ac:dyDescent="0.25">
      <c r="A4" s="57" t="s">
        <v>325</v>
      </c>
    </row>
    <row r="5" spans="1:42" s="36" customFormat="1" x14ac:dyDescent="0.2"/>
    <row r="6" spans="1:42" s="36" customFormat="1" ht="34.5" thickBot="1" x14ac:dyDescent="0.25">
      <c r="B6" s="47" t="s">
        <v>166</v>
      </c>
      <c r="C6" s="48"/>
    </row>
    <row r="7" spans="1:42" s="36" customFormat="1" ht="15.75" thickBot="1" x14ac:dyDescent="0.25">
      <c r="H7" s="49" t="s">
        <v>144</v>
      </c>
      <c r="I7" s="50"/>
      <c r="J7" s="50"/>
      <c r="K7" s="50"/>
      <c r="L7" s="50"/>
      <c r="M7" s="50"/>
      <c r="N7" s="50"/>
      <c r="O7" s="50"/>
      <c r="P7" s="51" t="s">
        <v>147</v>
      </c>
      <c r="Q7" s="49" t="s">
        <v>145</v>
      </c>
      <c r="R7" s="50"/>
      <c r="S7" s="50"/>
      <c r="T7" s="50"/>
      <c r="U7" s="50"/>
      <c r="V7" s="50"/>
      <c r="W7" s="50"/>
      <c r="X7" s="50"/>
      <c r="Y7" s="51" t="s">
        <v>148</v>
      </c>
      <c r="Z7" s="49" t="s">
        <v>146</v>
      </c>
      <c r="AA7" s="50"/>
      <c r="AB7" s="50"/>
      <c r="AC7" s="50"/>
      <c r="AD7" s="50"/>
      <c r="AE7" s="50"/>
      <c r="AF7" s="50"/>
      <c r="AG7" s="50"/>
      <c r="AH7" s="51" t="s">
        <v>149</v>
      </c>
      <c r="AI7" s="52" t="s">
        <v>150</v>
      </c>
      <c r="AJ7" s="37"/>
      <c r="AK7" s="16"/>
      <c r="AL7" s="7"/>
    </row>
    <row r="8" spans="1:42" s="36" customFormat="1" ht="15.75" x14ac:dyDescent="0.2">
      <c r="A8" s="27"/>
      <c r="B8" s="53" t="s">
        <v>154</v>
      </c>
      <c r="C8" s="54"/>
      <c r="D8" s="7" t="s">
        <v>152</v>
      </c>
      <c r="E8" s="7" t="s">
        <v>151</v>
      </c>
      <c r="F8" s="7" t="s">
        <v>1</v>
      </c>
      <c r="G8" s="22" t="s">
        <v>10</v>
      </c>
      <c r="H8" s="22">
        <v>1</v>
      </c>
      <c r="I8" s="22">
        <v>2</v>
      </c>
      <c r="J8" s="22" t="s">
        <v>321</v>
      </c>
      <c r="K8" s="22">
        <v>4</v>
      </c>
      <c r="L8" s="22">
        <v>5</v>
      </c>
      <c r="M8" s="22">
        <v>6</v>
      </c>
      <c r="N8" s="22">
        <v>7</v>
      </c>
      <c r="O8" s="22">
        <v>8</v>
      </c>
      <c r="P8" s="32"/>
      <c r="Q8" s="22">
        <v>1</v>
      </c>
      <c r="R8" s="22">
        <v>2</v>
      </c>
      <c r="S8" s="22" t="s">
        <v>321</v>
      </c>
      <c r="T8" s="22">
        <v>4</v>
      </c>
      <c r="U8" s="22">
        <v>5</v>
      </c>
      <c r="V8" s="22">
        <v>6</v>
      </c>
      <c r="W8" s="22">
        <v>7</v>
      </c>
      <c r="X8" s="22">
        <v>8</v>
      </c>
      <c r="Y8" s="32"/>
      <c r="Z8" s="22">
        <v>1</v>
      </c>
      <c r="AA8" s="22">
        <v>2</v>
      </c>
      <c r="AB8" s="22" t="s">
        <v>321</v>
      </c>
      <c r="AC8" s="22">
        <v>4</v>
      </c>
      <c r="AD8" s="22">
        <v>5</v>
      </c>
      <c r="AE8" s="22">
        <v>6</v>
      </c>
      <c r="AF8" s="22">
        <v>7</v>
      </c>
      <c r="AG8" s="22">
        <v>8</v>
      </c>
      <c r="AH8" s="32"/>
      <c r="AI8" s="32"/>
      <c r="AJ8" s="32"/>
      <c r="AK8" s="33">
        <v>0</v>
      </c>
      <c r="AL8" s="33">
        <v>1</v>
      </c>
      <c r="AM8" s="33">
        <v>2</v>
      </c>
      <c r="AN8" s="33">
        <v>3</v>
      </c>
      <c r="AO8" s="33">
        <v>5</v>
      </c>
    </row>
    <row r="9" spans="1:42" s="36" customFormat="1" ht="15.75" x14ac:dyDescent="0.2">
      <c r="B9" s="35"/>
      <c r="C9" s="35"/>
      <c r="D9" s="40"/>
      <c r="E9" s="40"/>
      <c r="G9" s="22"/>
      <c r="H9" s="21"/>
      <c r="I9" s="21"/>
      <c r="J9" s="21"/>
      <c r="K9" s="21"/>
      <c r="L9" s="21"/>
      <c r="M9" s="21"/>
      <c r="N9" s="21"/>
      <c r="O9" s="21"/>
      <c r="P9" s="22"/>
      <c r="Q9" s="21"/>
      <c r="R9" s="21"/>
      <c r="S9" s="21"/>
      <c r="T9" s="21"/>
      <c r="U9" s="21"/>
      <c r="V9" s="21"/>
      <c r="W9" s="21"/>
      <c r="X9" s="21"/>
      <c r="Y9" s="22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1"/>
      <c r="AL9" s="21"/>
      <c r="AM9" s="21"/>
      <c r="AN9" s="21"/>
      <c r="AO9" s="21"/>
    </row>
    <row r="10" spans="1:42" s="36" customFormat="1" ht="15.75" x14ac:dyDescent="0.25">
      <c r="A10" s="27" t="s">
        <v>53</v>
      </c>
      <c r="B10" s="40" t="s">
        <v>263</v>
      </c>
      <c r="C10" s="40" t="s">
        <v>264</v>
      </c>
      <c r="D10" s="21" t="s">
        <v>186</v>
      </c>
      <c r="E10" s="39" t="s">
        <v>76</v>
      </c>
      <c r="F10" s="39" t="s">
        <v>184</v>
      </c>
      <c r="G10" s="43">
        <v>172</v>
      </c>
      <c r="H10" s="21">
        <v>3</v>
      </c>
      <c r="I10" s="21">
        <v>3</v>
      </c>
      <c r="J10" s="21">
        <v>0</v>
      </c>
      <c r="K10" s="21">
        <v>3</v>
      </c>
      <c r="L10" s="21">
        <v>3</v>
      </c>
      <c r="M10" s="21">
        <v>3</v>
      </c>
      <c r="N10" s="21">
        <v>0</v>
      </c>
      <c r="O10" s="21">
        <v>0</v>
      </c>
      <c r="P10" s="22">
        <f>SUM(H10:O10)</f>
        <v>15</v>
      </c>
      <c r="Q10" s="21">
        <v>3</v>
      </c>
      <c r="R10" s="21">
        <v>2</v>
      </c>
      <c r="S10" s="21">
        <v>0</v>
      </c>
      <c r="T10" s="21">
        <v>3</v>
      </c>
      <c r="U10" s="21">
        <v>2</v>
      </c>
      <c r="V10" s="21">
        <v>3</v>
      </c>
      <c r="W10" s="21">
        <v>1</v>
      </c>
      <c r="X10" s="21">
        <v>0</v>
      </c>
      <c r="Y10" s="22">
        <f>SUM(Q10:X10)</f>
        <v>14</v>
      </c>
      <c r="Z10" s="21">
        <v>1</v>
      </c>
      <c r="AA10" s="21">
        <v>3</v>
      </c>
      <c r="AB10" s="21">
        <v>0</v>
      </c>
      <c r="AC10" s="21">
        <v>3</v>
      </c>
      <c r="AD10" s="21">
        <v>1</v>
      </c>
      <c r="AE10" s="21">
        <v>3</v>
      </c>
      <c r="AF10" s="21">
        <v>0</v>
      </c>
      <c r="AG10" s="21">
        <v>0</v>
      </c>
      <c r="AH10" s="22">
        <f>SUM(Z10:AG10)</f>
        <v>11</v>
      </c>
      <c r="AI10" s="22">
        <f>SUM(P10,Y10,AH10)</f>
        <v>40</v>
      </c>
      <c r="AJ10" s="22"/>
      <c r="AK10" s="25">
        <f>COUNTIF(H10:AG10,0)</f>
        <v>8</v>
      </c>
      <c r="AL10" s="25">
        <f>COUNTIF(H10:AG10,1)</f>
        <v>3</v>
      </c>
      <c r="AM10" s="25">
        <f>COUNTIF(H10:AG10,2)</f>
        <v>2</v>
      </c>
      <c r="AN10" s="25">
        <f>COUNTIF(H10:AG10,3)</f>
        <v>11</v>
      </c>
      <c r="AO10" s="25">
        <f>COUNTIF(H10:AG10,5)</f>
        <v>0</v>
      </c>
    </row>
    <row r="11" spans="1:42" s="36" customFormat="1" ht="15.75" x14ac:dyDescent="0.25">
      <c r="A11" s="27" t="s">
        <v>46</v>
      </c>
      <c r="B11" s="40" t="s">
        <v>265</v>
      </c>
      <c r="C11" s="40" t="s">
        <v>266</v>
      </c>
      <c r="D11" s="21" t="s">
        <v>186</v>
      </c>
      <c r="E11" s="39" t="s">
        <v>122</v>
      </c>
      <c r="F11" s="39" t="s">
        <v>183</v>
      </c>
      <c r="G11" s="43">
        <v>173</v>
      </c>
      <c r="H11" s="21">
        <v>3</v>
      </c>
      <c r="I11" s="21">
        <v>3</v>
      </c>
      <c r="J11" s="21">
        <v>0</v>
      </c>
      <c r="K11" s="21">
        <v>2</v>
      </c>
      <c r="L11" s="21">
        <v>2</v>
      </c>
      <c r="M11" s="21">
        <v>2</v>
      </c>
      <c r="N11" s="21">
        <v>3</v>
      </c>
      <c r="O11" s="21">
        <v>1</v>
      </c>
      <c r="P11" s="22">
        <f>SUM(H11:O11)</f>
        <v>16</v>
      </c>
      <c r="Q11" s="21">
        <v>2</v>
      </c>
      <c r="R11" s="21">
        <v>1</v>
      </c>
      <c r="S11" s="21">
        <v>0</v>
      </c>
      <c r="T11" s="21">
        <v>3</v>
      </c>
      <c r="U11" s="21">
        <v>0</v>
      </c>
      <c r="V11" s="21">
        <v>1</v>
      </c>
      <c r="W11" s="21">
        <v>2</v>
      </c>
      <c r="X11" s="21">
        <v>0</v>
      </c>
      <c r="Y11" s="22">
        <f>SUM(Q11:X11)</f>
        <v>9</v>
      </c>
      <c r="Z11" s="60" t="s">
        <v>319</v>
      </c>
      <c r="AA11" s="21"/>
      <c r="AB11" s="21"/>
      <c r="AC11" s="21"/>
      <c r="AD11" s="21"/>
      <c r="AE11" s="21"/>
      <c r="AF11" s="21"/>
      <c r="AG11" s="21"/>
      <c r="AH11" s="21"/>
      <c r="AI11" s="60" t="s">
        <v>319</v>
      </c>
      <c r="AJ11" s="22"/>
      <c r="AK11" s="25">
        <f>COUNTIF(H11:AG11,0)</f>
        <v>4</v>
      </c>
      <c r="AL11" s="25">
        <f>COUNTIF(H11:AG11,1)</f>
        <v>3</v>
      </c>
      <c r="AM11" s="25">
        <f>COUNTIF(H11:AG11,2)</f>
        <v>5</v>
      </c>
      <c r="AN11" s="25">
        <f>COUNTIF(H11:AG11,3)</f>
        <v>4</v>
      </c>
      <c r="AO11" s="25">
        <f>COUNTIF(H11:AG11,5)</f>
        <v>0</v>
      </c>
    </row>
    <row r="12" spans="1:42" s="36" customFormat="1" ht="15.75" x14ac:dyDescent="0.25">
      <c r="A12" s="27" t="s">
        <v>41</v>
      </c>
      <c r="B12" s="40" t="s">
        <v>250</v>
      </c>
      <c r="C12" s="40" t="s">
        <v>260</v>
      </c>
      <c r="D12" s="21" t="s">
        <v>186</v>
      </c>
      <c r="E12" s="39" t="s">
        <v>76</v>
      </c>
      <c r="F12" s="39" t="s">
        <v>184</v>
      </c>
      <c r="G12" s="43">
        <v>145</v>
      </c>
      <c r="H12" s="34">
        <v>3</v>
      </c>
      <c r="I12" s="34">
        <v>3</v>
      </c>
      <c r="J12" s="34">
        <v>0</v>
      </c>
      <c r="K12" s="34">
        <v>3</v>
      </c>
      <c r="L12" s="34">
        <v>3</v>
      </c>
      <c r="M12" s="34">
        <v>5</v>
      </c>
      <c r="N12" s="34">
        <v>3</v>
      </c>
      <c r="O12" s="34">
        <v>1</v>
      </c>
      <c r="P12" s="22">
        <f t="shared" ref="P12:P14" si="0">SUM(H12:O12)</f>
        <v>21</v>
      </c>
      <c r="Q12" s="21">
        <v>3</v>
      </c>
      <c r="R12" s="21">
        <v>3</v>
      </c>
      <c r="S12" s="34">
        <v>0</v>
      </c>
      <c r="T12" s="21">
        <v>3</v>
      </c>
      <c r="U12" s="21">
        <v>0</v>
      </c>
      <c r="V12" s="21">
        <v>3</v>
      </c>
      <c r="W12" s="21">
        <v>3</v>
      </c>
      <c r="X12" s="21">
        <v>2</v>
      </c>
      <c r="Y12" s="22">
        <f t="shared" ref="Y12:Y14" si="1">SUM(Q12:X12)</f>
        <v>17</v>
      </c>
      <c r="Z12" s="60" t="s">
        <v>319</v>
      </c>
      <c r="AI12" s="60" t="s">
        <v>319</v>
      </c>
      <c r="AL12" s="8"/>
      <c r="AM12" s="8"/>
      <c r="AN12" s="8"/>
      <c r="AO12" s="8"/>
      <c r="AP12" s="8"/>
    </row>
    <row r="13" spans="1:42" s="36" customFormat="1" ht="15.75" x14ac:dyDescent="0.25">
      <c r="A13" s="27" t="s">
        <v>42</v>
      </c>
      <c r="B13" s="40" t="s">
        <v>236</v>
      </c>
      <c r="C13" s="40" t="s">
        <v>261</v>
      </c>
      <c r="D13" s="21" t="s">
        <v>186</v>
      </c>
      <c r="E13" s="39" t="s">
        <v>76</v>
      </c>
      <c r="F13" s="39" t="s">
        <v>184</v>
      </c>
      <c r="G13" s="43">
        <v>146</v>
      </c>
      <c r="H13" s="21">
        <v>3</v>
      </c>
      <c r="I13" s="21">
        <v>3</v>
      </c>
      <c r="J13" s="34">
        <v>0</v>
      </c>
      <c r="K13" s="21">
        <v>3</v>
      </c>
      <c r="L13" s="21">
        <v>2</v>
      </c>
      <c r="M13" s="21">
        <v>3</v>
      </c>
      <c r="N13" s="21">
        <v>5</v>
      </c>
      <c r="O13" s="21">
        <v>2</v>
      </c>
      <c r="P13" s="22">
        <f t="shared" si="0"/>
        <v>21</v>
      </c>
      <c r="Q13" s="21">
        <v>3</v>
      </c>
      <c r="R13" s="21">
        <v>3</v>
      </c>
      <c r="S13" s="21">
        <v>0</v>
      </c>
      <c r="T13" s="21">
        <v>3</v>
      </c>
      <c r="U13" s="21">
        <v>5</v>
      </c>
      <c r="V13" s="21">
        <v>3</v>
      </c>
      <c r="W13" s="21">
        <v>2</v>
      </c>
      <c r="X13" s="21">
        <v>2</v>
      </c>
      <c r="Y13" s="22">
        <f t="shared" si="1"/>
        <v>21</v>
      </c>
      <c r="Z13" s="60" t="s">
        <v>319</v>
      </c>
      <c r="AI13" s="60" t="s">
        <v>319</v>
      </c>
      <c r="AL13" s="8"/>
      <c r="AM13" s="8"/>
      <c r="AN13" s="8"/>
      <c r="AO13" s="8"/>
      <c r="AP13" s="8"/>
    </row>
    <row r="14" spans="1:42" s="36" customFormat="1" ht="15.75" x14ac:dyDescent="0.25">
      <c r="A14" s="27" t="s">
        <v>13</v>
      </c>
      <c r="B14" s="40" t="s">
        <v>198</v>
      </c>
      <c r="C14" s="40" t="s">
        <v>262</v>
      </c>
      <c r="D14" s="21" t="s">
        <v>186</v>
      </c>
      <c r="E14" s="39" t="s">
        <v>76</v>
      </c>
      <c r="F14" s="39" t="s">
        <v>184</v>
      </c>
      <c r="G14" s="43">
        <v>147</v>
      </c>
      <c r="H14" s="21">
        <v>3</v>
      </c>
      <c r="I14" s="21">
        <v>3</v>
      </c>
      <c r="J14" s="21">
        <v>0</v>
      </c>
      <c r="K14" s="21">
        <v>3</v>
      </c>
      <c r="L14" s="21">
        <v>5</v>
      </c>
      <c r="M14" s="21">
        <v>3</v>
      </c>
      <c r="N14" s="21">
        <v>3</v>
      </c>
      <c r="O14" s="21">
        <v>5</v>
      </c>
      <c r="P14" s="22">
        <f t="shared" si="0"/>
        <v>25</v>
      </c>
      <c r="Q14" s="21">
        <v>3</v>
      </c>
      <c r="R14" s="21">
        <v>3</v>
      </c>
      <c r="S14" s="21">
        <v>0</v>
      </c>
      <c r="T14" s="21">
        <v>3</v>
      </c>
      <c r="U14" s="21">
        <v>5</v>
      </c>
      <c r="V14" s="21">
        <v>1</v>
      </c>
      <c r="W14" s="21">
        <v>3</v>
      </c>
      <c r="X14" s="21">
        <v>3</v>
      </c>
      <c r="Y14" s="22">
        <f t="shared" si="1"/>
        <v>21</v>
      </c>
      <c r="Z14" s="60" t="s">
        <v>319</v>
      </c>
      <c r="AI14" s="60" t="s">
        <v>319</v>
      </c>
      <c r="AL14" s="8"/>
      <c r="AM14" s="8"/>
      <c r="AN14" s="8"/>
      <c r="AO14" s="8"/>
      <c r="AP14" s="8"/>
    </row>
    <row r="15" spans="1:42" s="36" customFormat="1" ht="15" x14ac:dyDescent="0.2">
      <c r="B15" s="40"/>
      <c r="C15" s="40"/>
      <c r="D15" s="21"/>
      <c r="E15" s="39"/>
      <c r="F15" s="39"/>
      <c r="G15" s="41"/>
      <c r="AL15" s="8"/>
      <c r="AM15" s="8"/>
      <c r="AN15" s="8"/>
      <c r="AO15" s="8"/>
      <c r="AP15" s="8"/>
    </row>
    <row r="16" spans="1:42" s="36" customFormat="1" ht="15" x14ac:dyDescent="0.2">
      <c r="B16" s="40"/>
      <c r="C16" s="40"/>
      <c r="D16" s="21"/>
      <c r="E16" s="39"/>
      <c r="F16" s="39"/>
      <c r="G16" s="41"/>
      <c r="AL16" s="8"/>
      <c r="AM16" s="8"/>
      <c r="AN16" s="8"/>
      <c r="AO16" s="8"/>
      <c r="AP16" s="8"/>
    </row>
    <row r="17" spans="2:5" s="36" customFormat="1" ht="14.25" x14ac:dyDescent="0.2">
      <c r="B17" s="3" t="s">
        <v>2</v>
      </c>
      <c r="C17" s="3"/>
      <c r="D17" s="35">
        <v>5</v>
      </c>
    </row>
    <row r="18" spans="2:5" s="36" customFormat="1" ht="14.25" x14ac:dyDescent="0.2">
      <c r="B18" s="3" t="s">
        <v>3</v>
      </c>
      <c r="C18" s="3"/>
      <c r="D18" s="35">
        <v>4</v>
      </c>
    </row>
    <row r="19" spans="2:5" s="36" customFormat="1" ht="14.25" x14ac:dyDescent="0.2">
      <c r="B19" s="3" t="s">
        <v>4</v>
      </c>
      <c r="C19" s="3"/>
      <c r="D19" s="35">
        <f>SUM(D17-D18)</f>
        <v>1</v>
      </c>
      <c r="E19" s="56" t="s">
        <v>326</v>
      </c>
    </row>
    <row r="24" spans="2:5" s="36" customFormat="1" x14ac:dyDescent="0.2"/>
    <row r="25" spans="2:5" s="36" customFormat="1" x14ac:dyDescent="0.2"/>
    <row r="26" spans="2:5" s="36" customFormat="1" x14ac:dyDescent="0.2"/>
    <row r="27" spans="2:5" s="36" customFormat="1" x14ac:dyDescent="0.2"/>
    <row r="28" spans="2:5" s="36" customFormat="1" x14ac:dyDescent="0.2"/>
    <row r="29" spans="2:5" s="36" customFormat="1" x14ac:dyDescent="0.2"/>
    <row r="30" spans="2:5" s="36" customFormat="1" x14ac:dyDescent="0.2"/>
  </sheetData>
  <mergeCells count="5">
    <mergeCell ref="H7:O7"/>
    <mergeCell ref="Q7:X7"/>
    <mergeCell ref="Z7:AG7"/>
    <mergeCell ref="B8:C8"/>
    <mergeCell ref="B6:C6"/>
  </mergeCells>
  <phoneticPr fontId="8" type="noConversion"/>
  <pageMargins left="0.7" right="0.7" top="0.75" bottom="0.75" header="0.3" footer="0.3"/>
  <pageSetup paperSize="9" scale="3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19</vt:i4>
      </vt:variant>
      <vt:variant>
        <vt:lpstr>Intervalli denominati</vt:lpstr>
      </vt:variant>
      <vt:variant>
        <vt:i4>15</vt:i4>
      </vt:variant>
    </vt:vector>
  </HeadingPairs>
  <TitlesOfParts>
    <vt:vector size="34" baseType="lpstr">
      <vt:lpstr>TR2 - FATTO</vt:lpstr>
      <vt:lpstr>TR3 - FATTO</vt:lpstr>
      <vt:lpstr> TR3 125 - FATTO</vt:lpstr>
      <vt:lpstr>TR3 OPEN- FATTO</vt:lpstr>
      <vt:lpstr>TR4 - FATTO</vt:lpstr>
      <vt:lpstr>TR4 OVER40 - FATTO</vt:lpstr>
      <vt:lpstr>TR5 - FATTO</vt:lpstr>
      <vt:lpstr>FEM A - FATTO</vt:lpstr>
      <vt:lpstr>FEM B - FATTO</vt:lpstr>
      <vt:lpstr>FEM C - FATTO</vt:lpstr>
      <vt:lpstr>MINITRIAL A - FATTO</vt:lpstr>
      <vt:lpstr>MINITRIAL B- FATTO</vt:lpstr>
      <vt:lpstr>MINITRIAL C - FATTO</vt:lpstr>
      <vt:lpstr>MINITRIAL D - FATTO</vt:lpstr>
      <vt:lpstr>MINITRIAL OPEN - FATTO</vt:lpstr>
      <vt:lpstr>CAT.C_EX</vt:lpstr>
      <vt:lpstr>CAT.C_CL</vt:lpstr>
      <vt:lpstr>TOTALE</vt:lpstr>
      <vt:lpstr>TOTALE (2)</vt:lpstr>
      <vt:lpstr>' TR3 125 - FATTO'!Area_stampa</vt:lpstr>
      <vt:lpstr>'FEM A - FATTO'!Area_stampa</vt:lpstr>
      <vt:lpstr>'FEM B - FATTO'!Area_stampa</vt:lpstr>
      <vt:lpstr>'FEM C - FATTO'!Area_stampa</vt:lpstr>
      <vt:lpstr>'MINITRIAL A - FATTO'!Area_stampa</vt:lpstr>
      <vt:lpstr>'MINITRIAL B- FATTO'!Area_stampa</vt:lpstr>
      <vt:lpstr>'MINITRIAL C - FATTO'!Area_stampa</vt:lpstr>
      <vt:lpstr>'MINITRIAL D - FATTO'!Area_stampa</vt:lpstr>
      <vt:lpstr>'MINITRIAL OPEN - FATTO'!Area_stampa</vt:lpstr>
      <vt:lpstr>'TR2 - FATTO'!Area_stampa</vt:lpstr>
      <vt:lpstr>'TR3 - FATTO'!Area_stampa</vt:lpstr>
      <vt:lpstr>'TR3 OPEN- FATTO'!Area_stampa</vt:lpstr>
      <vt:lpstr>'TR4 - FATTO'!Area_stampa</vt:lpstr>
      <vt:lpstr>'TR4 OVER40 - FATTO'!Area_stampa</vt:lpstr>
      <vt:lpstr>'TR5 - FATTO'!Area_stampa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GOBETTO GIANPIERO</dc:creator>
  <cp:lastModifiedBy>Riccardo Romagnone</cp:lastModifiedBy>
  <cp:lastPrinted>2020-09-13T14:27:40Z</cp:lastPrinted>
  <dcterms:created xsi:type="dcterms:W3CDTF">1999-03-30T17:50:40Z</dcterms:created>
  <dcterms:modified xsi:type="dcterms:W3CDTF">2020-09-13T14:30:02Z</dcterms:modified>
</cp:coreProperties>
</file>