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728"/>
  </bookViews>
  <sheets>
    <sheet name="Classifica Finale CM ok" sheetId="1" r:id="rId1"/>
    <sheet name="Classifica_finale GM ok" sheetId="2" r:id="rId2"/>
    <sheet name="Classifica_finale CC ok" sheetId="3" r:id="rId3"/>
    <sheet name="Classifiche_finale_GC ok" sheetId="4" r:id="rId4"/>
  </sheets>
  <definedNames>
    <definedName name="__xlnm.Print_Area" localSheetId="0">'Classifica Finale CM ok'!$A$1:$AE$11</definedName>
    <definedName name="__xlnm.Print_Area" localSheetId="2">'Classifica_finale CC ok'!$A$1:$AE$20</definedName>
    <definedName name="__xlnm.Print_Area" localSheetId="1">'Classifica_finale GM ok'!$A$1:$AE$3</definedName>
    <definedName name="__xlnm.Print_Area" localSheetId="3">'Classifiche_finale_GC ok'!$A$1:$AE$24</definedName>
    <definedName name="_xlnm.Print_Area" localSheetId="0">'Classifica Finale CM ok'!$A$1:$AE$17</definedName>
    <definedName name="_xlnm.Print_Area" localSheetId="2">'Classifica_finale CC ok'!$A$1:$AE$23</definedName>
    <definedName name="_xlnm.Print_Area" localSheetId="1">'Classifica_finale GM ok'!$A$1:$AE$12</definedName>
    <definedName name="_xlnm.Print_Area" localSheetId="3">'Classifiche_finale_GC ok'!$A$1:$AE$28</definedName>
    <definedName name="Excel_BuiltIn_Print_Area" localSheetId="0">'Classifica Finale CM ok'!$A$1:$AE$11</definedName>
    <definedName name="Excel_BuiltIn_Print_Area" localSheetId="2">'Classifica_finale CC ok'!$A$1:$AE$20</definedName>
    <definedName name="Excel_BuiltIn_Print_Area" localSheetId="1">'Classifica_finale GM ok'!$B$1:$AE$12</definedName>
    <definedName name="Excel_BuiltIn_Print_Area" localSheetId="1">'Classifica_finale GM ok'!$A$1:$AE$3</definedName>
    <definedName name="Excel_BuiltIn_Print_Area" localSheetId="3">'Classifiche_finale_GC ok'!$A$1:$AE$24</definedName>
  </definedNames>
  <calcPr calcId="145621" iterateDelta="1E-4"/>
</workbook>
</file>

<file path=xl/calcChain.xml><?xml version="1.0" encoding="utf-8"?>
<calcChain xmlns="http://schemas.openxmlformats.org/spreadsheetml/2006/main">
  <c r="L3" i="1" l="1"/>
  <c r="S3" i="1"/>
  <c r="U3" i="1"/>
  <c r="X3" i="1"/>
  <c r="Y3" i="1"/>
  <c r="Z3" i="1"/>
  <c r="AA3" i="1"/>
  <c r="AB3" i="1"/>
  <c r="AC3" i="1"/>
  <c r="L4" i="1"/>
  <c r="S4" i="1"/>
  <c r="U4" i="1"/>
  <c r="X4" i="1"/>
  <c r="Y4" i="1"/>
  <c r="Z4" i="1"/>
  <c r="AA4" i="1"/>
  <c r="AB4" i="1"/>
  <c r="AC4" i="1"/>
  <c r="L5" i="1"/>
  <c r="U5" i="1" s="1"/>
  <c r="S5" i="1"/>
  <c r="X5" i="1"/>
  <c r="Y5" i="1"/>
  <c r="Z5" i="1"/>
  <c r="AA5" i="1"/>
  <c r="AB5" i="1"/>
  <c r="AC5" i="1"/>
  <c r="L6" i="1"/>
  <c r="U6" i="1" s="1"/>
  <c r="S6" i="1"/>
  <c r="X6" i="1"/>
  <c r="Y6" i="1"/>
  <c r="Z6" i="1"/>
  <c r="AA6" i="1"/>
  <c r="AB6" i="1"/>
  <c r="AC6" i="1"/>
  <c r="L7" i="1"/>
  <c r="S7" i="1"/>
  <c r="U7" i="1"/>
  <c r="X7" i="1"/>
  <c r="Y7" i="1"/>
  <c r="Z7" i="1"/>
  <c r="AA7" i="1"/>
  <c r="AB7" i="1"/>
  <c r="AC7" i="1"/>
  <c r="L8" i="1"/>
  <c r="S8" i="1"/>
  <c r="U8" i="1"/>
  <c r="X8" i="1"/>
  <c r="Y8" i="1"/>
  <c r="Z8" i="1"/>
  <c r="AA8" i="1"/>
  <c r="AB8" i="1"/>
  <c r="AC8" i="1"/>
  <c r="L9" i="1"/>
  <c r="U9" i="1" s="1"/>
  <c r="S9" i="1"/>
  <c r="X9" i="1"/>
  <c r="Y9" i="1"/>
  <c r="Z9" i="1"/>
  <c r="AA9" i="1"/>
  <c r="AB9" i="1"/>
  <c r="AC9" i="1"/>
  <c r="L10" i="1"/>
  <c r="U10" i="1" s="1"/>
  <c r="S10" i="1"/>
  <c r="X10" i="1"/>
  <c r="Y10" i="1"/>
  <c r="Z10" i="1"/>
  <c r="AA10" i="1"/>
  <c r="AB10" i="1"/>
  <c r="AC10" i="1"/>
  <c r="L11" i="1"/>
  <c r="S11" i="1"/>
  <c r="U11" i="1"/>
  <c r="X11" i="1"/>
  <c r="Y11" i="1"/>
  <c r="Z11" i="1"/>
  <c r="AA11" i="1"/>
  <c r="AB11" i="1"/>
  <c r="AC11" i="1"/>
  <c r="L3" i="3"/>
  <c r="S3" i="3"/>
  <c r="U3" i="3"/>
  <c r="X3" i="3"/>
  <c r="Y3" i="3"/>
  <c r="Z3" i="3"/>
  <c r="AA3" i="3"/>
  <c r="AB3" i="3"/>
  <c r="AC3" i="3"/>
  <c r="L4" i="3"/>
  <c r="U4" i="3" s="1"/>
  <c r="S4" i="3"/>
  <c r="X4" i="3"/>
  <c r="Y4" i="3"/>
  <c r="Z4" i="3"/>
  <c r="AA4" i="3"/>
  <c r="AB4" i="3"/>
  <c r="AC4" i="3"/>
  <c r="L5" i="3"/>
  <c r="U5" i="3" s="1"/>
  <c r="S5" i="3"/>
  <c r="X5" i="3"/>
  <c r="Y5" i="3"/>
  <c r="Z5" i="3"/>
  <c r="AA5" i="3"/>
  <c r="AB5" i="3"/>
  <c r="AC5" i="3"/>
  <c r="L6" i="3"/>
  <c r="S6" i="3"/>
  <c r="U6" i="3"/>
  <c r="X6" i="3"/>
  <c r="Y6" i="3"/>
  <c r="Z6" i="3"/>
  <c r="AA6" i="3"/>
  <c r="AB6" i="3"/>
  <c r="AC6" i="3"/>
  <c r="L7" i="3"/>
  <c r="S7" i="3"/>
  <c r="U7" i="3"/>
  <c r="X7" i="3"/>
  <c r="Y7" i="3"/>
  <c r="Z7" i="3"/>
  <c r="AA7" i="3"/>
  <c r="AB7" i="3"/>
  <c r="AC7" i="3"/>
  <c r="L8" i="3"/>
  <c r="U8" i="3" s="1"/>
  <c r="S8" i="3"/>
  <c r="X8" i="3"/>
  <c r="Y8" i="3"/>
  <c r="Z8" i="3"/>
  <c r="AA8" i="3"/>
  <c r="AB8" i="3"/>
  <c r="AC8" i="3"/>
  <c r="L9" i="3"/>
  <c r="U9" i="3" s="1"/>
  <c r="S9" i="3"/>
  <c r="X9" i="3"/>
  <c r="Y9" i="3"/>
  <c r="Z9" i="3"/>
  <c r="AA9" i="3"/>
  <c r="AB9" i="3"/>
  <c r="AC9" i="3"/>
  <c r="L10" i="3"/>
  <c r="S10" i="3"/>
  <c r="U10" i="3"/>
  <c r="X10" i="3"/>
  <c r="Y10" i="3"/>
  <c r="Z10" i="3"/>
  <c r="AA10" i="3"/>
  <c r="AB10" i="3"/>
  <c r="AC10" i="3"/>
  <c r="L11" i="3"/>
  <c r="S11" i="3"/>
  <c r="U11" i="3"/>
  <c r="X11" i="3"/>
  <c r="Y11" i="3"/>
  <c r="Z11" i="3"/>
  <c r="AA11" i="3"/>
  <c r="AB11" i="3"/>
  <c r="AC11" i="3"/>
  <c r="L12" i="3"/>
  <c r="U12" i="3" s="1"/>
  <c r="S12" i="3"/>
  <c r="X12" i="3"/>
  <c r="Y12" i="3"/>
  <c r="Z12" i="3"/>
  <c r="AA12" i="3"/>
  <c r="AB12" i="3"/>
  <c r="AC12" i="3"/>
  <c r="L13" i="3"/>
  <c r="U13" i="3" s="1"/>
  <c r="S13" i="3"/>
  <c r="X13" i="3"/>
  <c r="Y13" i="3"/>
  <c r="Z13" i="3"/>
  <c r="AA13" i="3"/>
  <c r="AB13" i="3"/>
  <c r="AC13" i="3"/>
  <c r="L14" i="3"/>
  <c r="S14" i="3"/>
  <c r="U14" i="3"/>
  <c r="X14" i="3"/>
  <c r="Y14" i="3"/>
  <c r="Z14" i="3"/>
  <c r="AA14" i="3"/>
  <c r="AB14" i="3"/>
  <c r="AC14" i="3"/>
  <c r="L15" i="3"/>
  <c r="S15" i="3"/>
  <c r="U15" i="3"/>
  <c r="X15" i="3"/>
  <c r="Y15" i="3"/>
  <c r="Z15" i="3"/>
  <c r="AA15" i="3"/>
  <c r="AB15" i="3"/>
  <c r="AC15" i="3"/>
  <c r="L16" i="3"/>
  <c r="U16" i="3" s="1"/>
  <c r="S16" i="3"/>
  <c r="X16" i="3"/>
  <c r="Y16" i="3"/>
  <c r="Z16" i="3"/>
  <c r="AA16" i="3"/>
  <c r="AB16" i="3"/>
  <c r="AC16" i="3"/>
  <c r="L3" i="2"/>
  <c r="U3" i="2" s="1"/>
  <c r="S3" i="2"/>
  <c r="X3" i="2"/>
  <c r="Y3" i="2"/>
  <c r="Z3" i="2"/>
  <c r="AA3" i="2"/>
  <c r="AB3" i="2"/>
  <c r="AC3" i="2"/>
  <c r="L4" i="2"/>
  <c r="S4" i="2"/>
  <c r="U4" i="2"/>
  <c r="X4" i="2"/>
  <c r="Y4" i="2"/>
  <c r="Z4" i="2"/>
  <c r="AA4" i="2"/>
  <c r="AB4" i="2"/>
  <c r="AC4" i="2"/>
  <c r="L5" i="2"/>
  <c r="S5" i="2"/>
  <c r="U5" i="2"/>
  <c r="X5" i="2"/>
  <c r="Y5" i="2"/>
  <c r="Z5" i="2"/>
  <c r="AA5" i="2"/>
  <c r="AB5" i="2"/>
  <c r="AC5" i="2"/>
  <c r="L6" i="2"/>
  <c r="U6" i="2" s="1"/>
  <c r="S6" i="2"/>
  <c r="X6" i="2"/>
  <c r="Y6" i="2"/>
  <c r="Z6" i="2"/>
  <c r="AA6" i="2"/>
  <c r="AB6" i="2"/>
  <c r="AC6" i="2"/>
  <c r="L7" i="2"/>
  <c r="U7" i="2" s="1"/>
  <c r="S7" i="2"/>
  <c r="X7" i="2"/>
  <c r="Y7" i="2"/>
  <c r="Z7" i="2"/>
  <c r="AA7" i="2"/>
  <c r="AB7" i="2"/>
  <c r="AC7" i="2"/>
  <c r="L3" i="4"/>
  <c r="S3" i="4"/>
  <c r="U3" i="4"/>
  <c r="X3" i="4"/>
  <c r="Y3" i="4"/>
  <c r="Z3" i="4"/>
  <c r="AA3" i="4"/>
  <c r="AB3" i="4"/>
  <c r="AC3" i="4"/>
  <c r="L4" i="4"/>
  <c r="S4" i="4"/>
  <c r="U4" i="4"/>
  <c r="X4" i="4"/>
  <c r="Y4" i="4"/>
  <c r="Z4" i="4"/>
  <c r="AA4" i="4"/>
  <c r="AB4" i="4"/>
  <c r="AC4" i="4"/>
  <c r="L5" i="4"/>
  <c r="U5" i="4" s="1"/>
  <c r="S5" i="4"/>
  <c r="X5" i="4"/>
  <c r="Y5" i="4"/>
  <c r="Z5" i="4"/>
  <c r="AA5" i="4"/>
  <c r="AB5" i="4"/>
  <c r="AC5" i="4"/>
  <c r="L6" i="4"/>
  <c r="U6" i="4" s="1"/>
  <c r="S6" i="4"/>
  <c r="X6" i="4"/>
  <c r="Y6" i="4"/>
  <c r="Z6" i="4"/>
  <c r="AA6" i="4"/>
  <c r="AB6" i="4"/>
  <c r="AC6" i="4"/>
  <c r="L7" i="4"/>
  <c r="S7" i="4"/>
  <c r="U7" i="4"/>
  <c r="X7" i="4"/>
  <c r="Y7" i="4"/>
  <c r="Z7" i="4"/>
  <c r="AA7" i="4"/>
  <c r="AB7" i="4"/>
  <c r="AC7" i="4"/>
  <c r="L8" i="4"/>
  <c r="S8" i="4"/>
  <c r="U8" i="4"/>
  <c r="X8" i="4"/>
  <c r="Y8" i="4"/>
  <c r="Z8" i="4"/>
  <c r="AA8" i="4"/>
  <c r="AB8" i="4"/>
  <c r="AC8" i="4"/>
  <c r="L9" i="4"/>
  <c r="U9" i="4" s="1"/>
  <c r="S9" i="4"/>
  <c r="X9" i="4"/>
  <c r="Y9" i="4"/>
  <c r="Z9" i="4"/>
  <c r="AA9" i="4"/>
  <c r="AB9" i="4"/>
  <c r="AC9" i="4"/>
  <c r="L10" i="4"/>
  <c r="U10" i="4" s="1"/>
  <c r="S10" i="4"/>
  <c r="X10" i="4"/>
  <c r="Y10" i="4"/>
  <c r="Z10" i="4"/>
  <c r="AA10" i="4"/>
  <c r="AB10" i="4"/>
  <c r="AC10" i="4"/>
  <c r="L11" i="4"/>
  <c r="S11" i="4"/>
  <c r="U11" i="4"/>
  <c r="X11" i="4"/>
  <c r="Y11" i="4"/>
  <c r="Z11" i="4"/>
  <c r="AA11" i="4"/>
  <c r="AB11" i="4"/>
  <c r="AC11" i="4"/>
  <c r="L12" i="4"/>
  <c r="S12" i="4"/>
  <c r="U12" i="4"/>
  <c r="X12" i="4"/>
  <c r="Y12" i="4"/>
  <c r="Z12" i="4"/>
  <c r="AA12" i="4"/>
  <c r="AB12" i="4"/>
  <c r="AC12" i="4"/>
  <c r="L13" i="4"/>
  <c r="U13" i="4" s="1"/>
  <c r="S13" i="4"/>
  <c r="X13" i="4"/>
  <c r="Y13" i="4"/>
  <c r="Z13" i="4"/>
  <c r="AA13" i="4"/>
  <c r="AB13" i="4"/>
  <c r="AC13" i="4"/>
  <c r="L14" i="4"/>
  <c r="U14" i="4" s="1"/>
  <c r="S14" i="4"/>
  <c r="X14" i="4"/>
  <c r="Y14" i="4"/>
  <c r="Z14" i="4"/>
  <c r="AA14" i="4"/>
  <c r="AB14" i="4"/>
  <c r="AC14" i="4"/>
  <c r="L15" i="4"/>
  <c r="S15" i="4"/>
  <c r="U15" i="4"/>
  <c r="X15" i="4"/>
  <c r="Y15" i="4"/>
  <c r="Z15" i="4"/>
  <c r="AA15" i="4"/>
  <c r="AB15" i="4"/>
  <c r="AC15" i="4"/>
  <c r="L16" i="4"/>
  <c r="S16" i="4"/>
  <c r="U16" i="4"/>
  <c r="X16" i="4"/>
  <c r="Y16" i="4"/>
  <c r="Z16" i="4"/>
  <c r="AA16" i="4"/>
  <c r="AB16" i="4"/>
  <c r="AC16" i="4"/>
  <c r="L17" i="4"/>
  <c r="U17" i="4" s="1"/>
  <c r="S17" i="4"/>
  <c r="X17" i="4"/>
  <c r="Y17" i="4"/>
  <c r="Z17" i="4"/>
  <c r="AA17" i="4"/>
  <c r="AB17" i="4"/>
  <c r="AC17" i="4"/>
  <c r="L18" i="4"/>
  <c r="U18" i="4" s="1"/>
  <c r="S18" i="4"/>
  <c r="X18" i="4"/>
  <c r="Y18" i="4"/>
  <c r="Z18" i="4"/>
  <c r="AA18" i="4"/>
  <c r="AB18" i="4"/>
  <c r="AC18" i="4"/>
  <c r="L19" i="4"/>
  <c r="S19" i="4"/>
  <c r="U19" i="4"/>
  <c r="X19" i="4"/>
  <c r="Y19" i="4"/>
  <c r="Z19" i="4"/>
  <c r="AA19" i="4"/>
  <c r="AB19" i="4"/>
  <c r="AC19" i="4"/>
  <c r="L20" i="4"/>
  <c r="S20" i="4"/>
  <c r="U20" i="4"/>
  <c r="X20" i="4"/>
  <c r="Y20" i="4"/>
  <c r="Z20" i="4"/>
  <c r="AA20" i="4"/>
  <c r="AB20" i="4"/>
  <c r="AC20" i="4"/>
  <c r="L21" i="4"/>
  <c r="U21" i="4" s="1"/>
  <c r="S21" i="4"/>
  <c r="X21" i="4"/>
  <c r="Y21" i="4"/>
  <c r="Z21" i="4"/>
  <c r="AA21" i="4"/>
  <c r="AB21" i="4"/>
  <c r="AC21" i="4"/>
  <c r="L22" i="4"/>
  <c r="U22" i="4" s="1"/>
  <c r="S22" i="4"/>
  <c r="X22" i="4"/>
  <c r="Y22" i="4"/>
  <c r="Z22" i="4"/>
  <c r="AA22" i="4"/>
  <c r="AB22" i="4"/>
  <c r="AC22" i="4"/>
  <c r="L23" i="4"/>
  <c r="S23" i="4"/>
  <c r="U23" i="4"/>
  <c r="X23" i="4"/>
  <c r="Y23" i="4"/>
  <c r="Z23" i="4"/>
  <c r="AA23" i="4"/>
  <c r="AB23" i="4"/>
  <c r="AC23" i="4"/>
  <c r="L24" i="4"/>
  <c r="S24" i="4"/>
  <c r="U24" i="4"/>
  <c r="X24" i="4"/>
  <c r="Y24" i="4"/>
  <c r="Z24" i="4"/>
  <c r="AA24" i="4"/>
  <c r="AB24" i="4"/>
  <c r="AC24" i="4"/>
</calcChain>
</file>

<file path=xl/sharedStrings.xml><?xml version="1.0" encoding="utf-8"?>
<sst xmlns="http://schemas.openxmlformats.org/spreadsheetml/2006/main" count="395" uniqueCount="239">
  <si>
    <t>Categoria</t>
  </si>
  <si>
    <t>Nr. Gara</t>
  </si>
  <si>
    <t>Nome Pilota</t>
  </si>
  <si>
    <t>Marca Moto</t>
  </si>
  <si>
    <t>Anno Moto</t>
  </si>
  <si>
    <t>Coeff.</t>
  </si>
  <si>
    <t>Giro1 0</t>
  </si>
  <si>
    <t>Giro1 1</t>
  </si>
  <si>
    <t>Giro1 2</t>
  </si>
  <si>
    <t>Giro1 3</t>
  </si>
  <si>
    <t>Giro1 5</t>
  </si>
  <si>
    <t>Totale pen Zone</t>
  </si>
  <si>
    <t>Giro1 pen. Agg</t>
  </si>
  <si>
    <t>Giro2 0</t>
  </si>
  <si>
    <t>Giro2 1</t>
  </si>
  <si>
    <t>Giro2 2</t>
  </si>
  <si>
    <t>Giro2 3</t>
  </si>
  <si>
    <t>Giro2 5</t>
  </si>
  <si>
    <t>Totale pen. Zone</t>
  </si>
  <si>
    <t>Giro2 pen. Agg</t>
  </si>
  <si>
    <t>Totale punti gara</t>
  </si>
  <si>
    <t>Ora Partenza</t>
  </si>
  <si>
    <t>Ora Arrivo</t>
  </si>
  <si>
    <t>Tempo Totale</t>
  </si>
  <si>
    <t>Totali0</t>
  </si>
  <si>
    <t>Totali1</t>
  </si>
  <si>
    <t>Totali2</t>
  </si>
  <si>
    <t>Totali3</t>
  </si>
  <si>
    <t>Totali4</t>
  </si>
  <si>
    <t>Posizione Classifica</t>
  </si>
  <si>
    <t>Punteggio Campionato</t>
  </si>
  <si>
    <t>CM</t>
  </si>
  <si>
    <t>Picasso Federico</t>
  </si>
  <si>
    <t>Beta TR125</t>
  </si>
  <si>
    <t>12:30</t>
  </si>
  <si>
    <t>16:31</t>
  </si>
  <si>
    <t>Maggio Lorenzo</t>
  </si>
  <si>
    <t>beta evo 2T</t>
  </si>
  <si>
    <t>12:28</t>
  </si>
  <si>
    <t>16:30</t>
  </si>
  <si>
    <t>Cecchi Carlo</t>
  </si>
  <si>
    <t>12:04</t>
  </si>
  <si>
    <t>15:52</t>
  </si>
  <si>
    <t>Patrone Fabrizio</t>
  </si>
  <si>
    <t>Scorpa</t>
  </si>
  <si>
    <t>12:27</t>
  </si>
  <si>
    <t>Adami Giovanni</t>
  </si>
  <si>
    <t>Beta T</t>
  </si>
  <si>
    <t>12:40</t>
  </si>
  <si>
    <t>14:37</t>
  </si>
  <si>
    <t>Maggio Vincenzo</t>
  </si>
  <si>
    <t>TRRS</t>
  </si>
  <si>
    <t>12:26</t>
  </si>
  <si>
    <t>16:37</t>
  </si>
  <si>
    <t>Brusatin Edoardo</t>
  </si>
  <si>
    <t>Vertigo</t>
  </si>
  <si>
    <t>12:18</t>
  </si>
  <si>
    <t>15:57</t>
  </si>
  <si>
    <t>Crosetti Mattia</t>
  </si>
  <si>
    <t>Beta evo 300</t>
  </si>
  <si>
    <t>12:29</t>
  </si>
  <si>
    <t>16:32</t>
  </si>
  <si>
    <t>Capizzi marco</t>
  </si>
  <si>
    <t>12:05</t>
  </si>
  <si>
    <t>Classifica Gentlemen Marathon 03/07/2021</t>
  </si>
  <si>
    <t>GM</t>
  </si>
  <si>
    <t>Canneva Emanuele</t>
  </si>
  <si>
    <t>Bultaco Sherpa T 350</t>
  </si>
  <si>
    <t>12:15</t>
  </si>
  <si>
    <t>15:50</t>
  </si>
  <si>
    <t>Picasso Sara</t>
  </si>
  <si>
    <t>Beta 250</t>
  </si>
  <si>
    <t>2o2o</t>
  </si>
  <si>
    <t>12:32</t>
  </si>
  <si>
    <t>16:36</t>
  </si>
  <si>
    <t>Crosetti Erica</t>
  </si>
  <si>
    <t>beta evo 2 T</t>
  </si>
  <si>
    <t>12:31</t>
  </si>
  <si>
    <t>16:34</t>
  </si>
  <si>
    <t>Crosetti Fulvio</t>
  </si>
  <si>
    <t>beta evo 4 T</t>
  </si>
  <si>
    <t>12:33</t>
  </si>
  <si>
    <t>Podestà Andrea</t>
  </si>
  <si>
    <t>SWM 320</t>
  </si>
  <si>
    <t>12:34</t>
  </si>
  <si>
    <t>16:00</t>
  </si>
  <si>
    <t>rit</t>
  </si>
  <si>
    <t>Classifica Gentlemen Marathon  03/07/2021</t>
  </si>
  <si>
    <t>CC</t>
  </si>
  <si>
    <t>Valeri Christian</t>
  </si>
  <si>
    <t>Fantic 303</t>
  </si>
  <si>
    <t>12:16</t>
  </si>
  <si>
    <t>Vietti Violi Maurizio</t>
  </si>
  <si>
    <t>Moto Guzzi Stornello</t>
  </si>
  <si>
    <t>12:39</t>
  </si>
  <si>
    <t>Concina Gianpaolo</t>
  </si>
  <si>
    <t>Yamaha TY175</t>
  </si>
  <si>
    <t>12:08</t>
  </si>
  <si>
    <t>14:25</t>
  </si>
  <si>
    <t>Afri Enzo</t>
  </si>
  <si>
    <t>Guzzi Stornello</t>
  </si>
  <si>
    <t>12:38</t>
  </si>
  <si>
    <t>Semeraro Daniele</t>
  </si>
  <si>
    <t>Yamaha TY 250</t>
  </si>
  <si>
    <t>12:43</t>
  </si>
  <si>
    <t>14:34</t>
  </si>
  <si>
    <t>Dughera Giovanni</t>
  </si>
  <si>
    <t>Ossa Explorer</t>
  </si>
  <si>
    <t>12:46</t>
  </si>
  <si>
    <t>15:24</t>
  </si>
  <si>
    <t>Marenghi Diego</t>
  </si>
  <si>
    <t>Ossa 350</t>
  </si>
  <si>
    <t>12:06</t>
  </si>
  <si>
    <t>14:55</t>
  </si>
  <si>
    <t>Marenghi Matteo</t>
  </si>
  <si>
    <t xml:space="preserve">SWM320 </t>
  </si>
  <si>
    <t>12:07</t>
  </si>
  <si>
    <t>Aluffi Maurizio</t>
  </si>
  <si>
    <t>yamaha TY 250</t>
  </si>
  <si>
    <t>12:02</t>
  </si>
  <si>
    <t>14:41</t>
  </si>
  <si>
    <t>Diemmi Davide</t>
  </si>
  <si>
    <t>Fantic Motor 240</t>
  </si>
  <si>
    <t>12:11</t>
  </si>
  <si>
    <t>16:03</t>
  </si>
  <si>
    <t>Ferrero Claudio</t>
  </si>
  <si>
    <t>12:41</t>
  </si>
  <si>
    <t>14:42</t>
  </si>
  <si>
    <t>Malvestiti Luciano</t>
  </si>
  <si>
    <t>Honda TLR 200</t>
  </si>
  <si>
    <t>12:49</t>
  </si>
  <si>
    <t>16:18</t>
  </si>
  <si>
    <t>Bonetti Alessio</t>
  </si>
  <si>
    <t>Fantic 125/3 Mono</t>
  </si>
  <si>
    <t>12:47</t>
  </si>
  <si>
    <t>16:20</t>
  </si>
  <si>
    <t>Aini Mario</t>
  </si>
  <si>
    <t>Aprilia 300</t>
  </si>
  <si>
    <t>12:09</t>
  </si>
  <si>
    <t>14:49</t>
  </si>
  <si>
    <t>Classifica Clubman Campionato 03/07/2021</t>
  </si>
  <si>
    <t>Nr.</t>
  </si>
  <si>
    <t xml:space="preserve">Nome </t>
  </si>
  <si>
    <t>Marca</t>
  </si>
  <si>
    <t>Anno</t>
  </si>
  <si>
    <t>Giro  1</t>
  </si>
  <si>
    <t xml:space="preserve">Totale </t>
  </si>
  <si>
    <t>Giro  2</t>
  </si>
  <si>
    <t>Totale</t>
  </si>
  <si>
    <t>Ora</t>
  </si>
  <si>
    <t>Tempo</t>
  </si>
  <si>
    <t>Totali</t>
  </si>
  <si>
    <t>Posizione</t>
  </si>
  <si>
    <t>Punteggi</t>
  </si>
  <si>
    <t>Gara</t>
  </si>
  <si>
    <t>Pilota</t>
  </si>
  <si>
    <t>Moto</t>
  </si>
  <si>
    <t>pen Zone</t>
  </si>
  <si>
    <t>pen. agg</t>
  </si>
  <si>
    <t>punti gara</t>
  </si>
  <si>
    <t>Partenza</t>
  </si>
  <si>
    <t>Arrivo</t>
  </si>
  <si>
    <t xml:space="preserve">Classifica </t>
  </si>
  <si>
    <t>Campionato</t>
  </si>
  <si>
    <t>GC</t>
  </si>
  <si>
    <t>Mariani Giorgio</t>
  </si>
  <si>
    <t>Fantic 300</t>
  </si>
  <si>
    <t>12:25</t>
  </si>
  <si>
    <t>15:42</t>
  </si>
  <si>
    <t>Girani Filippo</t>
  </si>
  <si>
    <t>Bultaco SM 250</t>
  </si>
  <si>
    <t>12:24</t>
  </si>
  <si>
    <t>Aime Riccardo</t>
  </si>
  <si>
    <t>Bultaco 350</t>
  </si>
  <si>
    <t>12:23</t>
  </si>
  <si>
    <t>15:43</t>
  </si>
  <si>
    <t>Baldan Claudio</t>
  </si>
  <si>
    <t>Fantic Motor 125</t>
  </si>
  <si>
    <t>12:45</t>
  </si>
  <si>
    <t>Gargiuolo Andrea</t>
  </si>
  <si>
    <t>Yamaha TY 175</t>
  </si>
  <si>
    <t>12:42</t>
  </si>
  <si>
    <t>15:54</t>
  </si>
  <si>
    <t>Alborghetti Antonio</t>
  </si>
  <si>
    <t>Honda TLR 125 S.Miller</t>
  </si>
  <si>
    <t>12:48</t>
  </si>
  <si>
    <t>Candellone Mario Michele</t>
  </si>
  <si>
    <t xml:space="preserve">Yamaha  TY 175 </t>
  </si>
  <si>
    <t>12:20</t>
  </si>
  <si>
    <t>16:09</t>
  </si>
  <si>
    <t>Sangiorgio Antonio</t>
  </si>
  <si>
    <t>Fantic 125</t>
  </si>
  <si>
    <t>12:19</t>
  </si>
  <si>
    <t>14:45</t>
  </si>
  <si>
    <t>Guermandi Euro</t>
  </si>
  <si>
    <t>Kawasaki KT 250</t>
  </si>
  <si>
    <t>12:01</t>
  </si>
  <si>
    <t>14:22</t>
  </si>
  <si>
    <t>Giacobazzi Alberto</t>
  </si>
  <si>
    <t>Yamaha TY</t>
  </si>
  <si>
    <t>12:44</t>
  </si>
  <si>
    <t>Molinaro Maurizio</t>
  </si>
  <si>
    <t>Fantic 200</t>
  </si>
  <si>
    <t>12:03</t>
  </si>
  <si>
    <t>Dolce Franco</t>
  </si>
  <si>
    <t>Fantic 240</t>
  </si>
  <si>
    <t>12:21</t>
  </si>
  <si>
    <t>16:12</t>
  </si>
  <si>
    <t>Roberto Porro</t>
  </si>
  <si>
    <t>12:35</t>
  </si>
  <si>
    <t>15:47</t>
  </si>
  <si>
    <t>Diemmi Alberto</t>
  </si>
  <si>
    <t>Fantic Motor 300</t>
  </si>
  <si>
    <t>12:14</t>
  </si>
  <si>
    <t>16:02</t>
  </si>
  <si>
    <t>Molteni Luciano</t>
  </si>
  <si>
    <t>12:17</t>
  </si>
  <si>
    <t>Espen Paolo</t>
  </si>
  <si>
    <t>12:00</t>
  </si>
  <si>
    <t>13:52</t>
  </si>
  <si>
    <t>Battistini Valerio</t>
  </si>
  <si>
    <t>SWM320</t>
  </si>
  <si>
    <t>12:10</t>
  </si>
  <si>
    <t>15:25</t>
  </si>
  <si>
    <t>Merlo Alessandrio</t>
  </si>
  <si>
    <t>12:13</t>
  </si>
  <si>
    <t>15:56</t>
  </si>
  <si>
    <t>Giusta Giuseppe</t>
  </si>
  <si>
    <t>Bultaco Sherpa T 250</t>
  </si>
  <si>
    <t>12:37</t>
  </si>
  <si>
    <t>Tagliabue  Rolando</t>
  </si>
  <si>
    <t>12:36</t>
  </si>
  <si>
    <t>Ferrari Maurizio</t>
  </si>
  <si>
    <t>Fantic 301 mono</t>
  </si>
  <si>
    <t>12:12</t>
  </si>
  <si>
    <t>Pavoni Franco</t>
  </si>
  <si>
    <t>Honda 250</t>
  </si>
  <si>
    <t>12:22</t>
  </si>
  <si>
    <t>Classifiche  Gentlemen Campionato Sabato 03/07/2021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</si>
</sst>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h:mm;@"/>
  </numFmts>
  <fonts count="8" x14ac:knownFonts="1"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18"/>
      <color indexed="8"/>
      <name val="Calibri"/>
      <family val="2"/>
    </font>
    <font>
      <b/>
      <sz val="18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2"/>
        <bgColor indexed="22"/>
      </patternFill>
    </fill>
    <fill>
      <patternFill patternType="solid">
        <fgColor indexed="47"/>
        <bgColor indexed="26"/>
      </patternFill>
    </fill>
    <fill>
      <patternFill patternType="solid">
        <fgColor indexed="51"/>
        <bgColor indexed="52"/>
      </patternFill>
    </fill>
    <fill>
      <patternFill patternType="solid">
        <fgColor indexed="50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indexed="26"/>
        <bgColor indexed="47"/>
      </patternFill>
    </fill>
    <fill>
      <patternFill patternType="solid">
        <fgColor indexed="53"/>
        <bgColor indexed="10"/>
      </patternFill>
    </fill>
    <fill>
      <patternFill patternType="solid">
        <fgColor indexed="22"/>
        <bgColor indexed="42"/>
      </patternFill>
    </fill>
    <fill>
      <patternFill patternType="solid">
        <fgColor indexed="31"/>
        <bgColor indexed="4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1" fillId="0" borderId="0" xfId="1"/>
    <xf numFmtId="0" fontId="1" fillId="0" borderId="3" xfId="1" applyFont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64" fontId="1" fillId="2" borderId="3" xfId="1" applyNumberFormat="1" applyFill="1" applyBorder="1" applyAlignment="1">
      <alignment horizontal="center" vertical="center"/>
    </xf>
    <xf numFmtId="0" fontId="1" fillId="7" borderId="4" xfId="1" applyFill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1" fillId="8" borderId="4" xfId="1" applyFill="1" applyBorder="1" applyAlignment="1">
      <alignment horizontal="center" vertical="center"/>
    </xf>
    <xf numFmtId="0" fontId="1" fillId="5" borderId="4" xfId="1" applyFill="1" applyBorder="1" applyAlignment="1">
      <alignment horizontal="center" vertical="center"/>
    </xf>
    <xf numFmtId="165" fontId="1" fillId="7" borderId="4" xfId="1" applyNumberFormat="1" applyFont="1" applyFill="1" applyBorder="1" applyAlignment="1">
      <alignment horizontal="center" vertical="center"/>
    </xf>
    <xf numFmtId="165" fontId="1" fillId="5" borderId="4" xfId="1" applyNumberFormat="1" applyFill="1" applyBorder="1" applyAlignment="1">
      <alignment horizontal="center" vertical="center"/>
    </xf>
    <xf numFmtId="0" fontId="1" fillId="5" borderId="3" xfId="1" applyFill="1" applyBorder="1" applyAlignment="1">
      <alignment horizontal="center" vertical="center"/>
    </xf>
    <xf numFmtId="0" fontId="1" fillId="6" borderId="5" xfId="1" applyFill="1" applyBorder="1" applyAlignment="1">
      <alignment horizontal="center" vertical="center"/>
    </xf>
    <xf numFmtId="0" fontId="1" fillId="6" borderId="4" xfId="1" applyFill="1" applyBorder="1" applyAlignment="1">
      <alignment horizontal="center" vertical="center"/>
    </xf>
    <xf numFmtId="0" fontId="1" fillId="0" borderId="0" xfId="1" applyFill="1"/>
    <xf numFmtId="0" fontId="1" fillId="7" borderId="3" xfId="1" applyFill="1" applyBorder="1" applyAlignment="1">
      <alignment horizontal="center" vertical="center"/>
    </xf>
    <xf numFmtId="0" fontId="1" fillId="3" borderId="3" xfId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1" fillId="8" borderId="3" xfId="1" applyFill="1" applyBorder="1" applyAlignment="1">
      <alignment horizontal="center" vertical="center"/>
    </xf>
    <xf numFmtId="0" fontId="1" fillId="6" borderId="6" xfId="1" applyFont="1" applyFill="1" applyBorder="1" applyAlignment="1">
      <alignment horizontal="center" vertical="center"/>
    </xf>
    <xf numFmtId="0" fontId="1" fillId="6" borderId="3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9" borderId="7" xfId="1" applyFill="1" applyBorder="1" applyAlignment="1">
      <alignment horizontal="center" vertical="center"/>
    </xf>
    <xf numFmtId="0" fontId="1" fillId="9" borderId="11" xfId="1" applyFont="1" applyFill="1" applyBorder="1" applyAlignment="1">
      <alignment horizontal="center" vertical="center"/>
    </xf>
    <xf numFmtId="0" fontId="1" fillId="9" borderId="12" xfId="1" applyFill="1" applyBorder="1" applyAlignment="1">
      <alignment horizontal="center" vertical="center"/>
    </xf>
    <xf numFmtId="0" fontId="1" fillId="9" borderId="4" xfId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165" fontId="1" fillId="9" borderId="4" xfId="1" applyNumberFormat="1" applyFont="1" applyFill="1" applyBorder="1" applyAlignment="1">
      <alignment horizontal="center" vertical="center"/>
    </xf>
    <xf numFmtId="165" fontId="1" fillId="9" borderId="4" xfId="1" applyNumberFormat="1" applyFill="1" applyBorder="1" applyAlignment="1">
      <alignment horizontal="center" vertical="center"/>
    </xf>
    <xf numFmtId="0" fontId="1" fillId="9" borderId="3" xfId="1" applyFill="1" applyBorder="1" applyAlignment="1">
      <alignment horizontal="center" vertical="center"/>
    </xf>
    <xf numFmtId="0" fontId="1" fillId="9" borderId="5" xfId="1" applyFont="1" applyFill="1" applyBorder="1" applyAlignment="1">
      <alignment horizontal="center" vertical="center"/>
    </xf>
    <xf numFmtId="0" fontId="1" fillId="0" borderId="0" xfId="1" applyAlignment="1">
      <alignment horizont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1" fillId="10" borderId="4" xfId="1" applyFont="1" applyFill="1" applyBorder="1" applyAlignment="1">
      <alignment horizontal="center" vertical="center"/>
    </xf>
    <xf numFmtId="0" fontId="1" fillId="11" borderId="4" xfId="1" applyFill="1" applyBorder="1" applyAlignment="1">
      <alignment horizontal="center" vertical="center"/>
    </xf>
    <xf numFmtId="164" fontId="1" fillId="2" borderId="4" xfId="1" applyNumberForma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2" fillId="0" borderId="13" xfId="1" applyFont="1" applyBorder="1"/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2" fillId="4" borderId="13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/>
    </xf>
    <xf numFmtId="0" fontId="2" fillId="5" borderId="15" xfId="1" applyFont="1" applyFill="1" applyBorder="1" applyAlignment="1">
      <alignment horizontal="center" vertical="center"/>
    </xf>
    <xf numFmtId="0" fontId="2" fillId="5" borderId="13" xfId="1" applyFont="1" applyFill="1" applyBorder="1" applyAlignment="1">
      <alignment horizontal="center" vertical="center"/>
    </xf>
    <xf numFmtId="0" fontId="2" fillId="6" borderId="13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 vertical="center"/>
    </xf>
    <xf numFmtId="0" fontId="2" fillId="5" borderId="16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6" fillId="0" borderId="0" xfId="1" applyFont="1"/>
    <xf numFmtId="0" fontId="2" fillId="0" borderId="0" xfId="1" applyFont="1"/>
    <xf numFmtId="0" fontId="7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</cellXfs>
  <cellStyles count="2">
    <cellStyle name="Excel Built-in Normal" xfId="1"/>
    <cellStyle name="Normale" xfId="0" builtinId="0"/>
  </cellStyles>
  <dxfs count="8">
    <dxf>
      <font>
        <b val="0"/>
        <condense val="0"/>
        <extend val="0"/>
        <color indexed="16"/>
      </font>
    </dxf>
    <dxf>
      <font>
        <b val="0"/>
        <condense val="0"/>
        <extend val="0"/>
        <color indexed="16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C3D69B"/>
      <rgbColor rgb="00808080"/>
      <rgbColor rgb="009999FF"/>
      <rgbColor rgb="00993366"/>
      <rgbColor rgb="00FCD5B5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4D79B"/>
      <rgbColor rgb="00FFFF99"/>
      <rgbColor rgb="00C5D9F1"/>
      <rgbColor rgb="00FF99CC"/>
      <rgbColor rgb="00CC99FF"/>
      <rgbColor rgb="00FCD5B4"/>
      <rgbColor rgb="003366FF"/>
      <rgbColor rgb="0033CCCC"/>
      <rgbColor rgb="0092D050"/>
      <rgbColor rgb="00FFC0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6"/>
  <sheetViews>
    <sheetView tabSelected="1" zoomScale="75" zoomScaleNormal="75" workbookViewId="0">
      <selection activeCell="H23" sqref="H23"/>
    </sheetView>
  </sheetViews>
  <sheetFormatPr defaultColWidth="8.7109375" defaultRowHeight="15" x14ac:dyDescent="0.25"/>
  <cols>
    <col min="1" max="1" width="9.42578125" style="1" customWidth="1"/>
    <col min="2" max="2" width="5" style="1" customWidth="1"/>
    <col min="3" max="3" width="23.7109375" style="1" customWidth="1"/>
    <col min="4" max="4" width="21.42578125" style="1" customWidth="1"/>
    <col min="5" max="5" width="8.140625" style="1" customWidth="1"/>
    <col min="6" max="11" width="6.28515625" style="1" customWidth="1"/>
    <col min="12" max="12" width="9.140625" style="1" customWidth="1"/>
    <col min="13" max="13" width="8.7109375" style="1"/>
    <col min="14" max="18" width="6.28515625" style="1" customWidth="1"/>
    <col min="19" max="21" width="9.140625" style="1" customWidth="1"/>
    <col min="22" max="22" width="8.7109375" style="1"/>
    <col min="23" max="23" width="9" style="1" customWidth="1"/>
    <col min="24" max="24" width="7.140625" style="1" customWidth="1"/>
    <col min="25" max="29" width="6.28515625" style="1" customWidth="1"/>
    <col min="30" max="30" width="10.140625" style="1" customWidth="1"/>
    <col min="31" max="31" width="11.7109375" style="1" customWidth="1"/>
    <col min="32" max="16384" width="8.7109375" style="1"/>
  </cols>
  <sheetData>
    <row r="1" spans="1:31" ht="30" customHeight="1" x14ac:dyDescent="0.25">
      <c r="A1" s="76" t="s">
        <v>0</v>
      </c>
      <c r="B1" s="77" t="s">
        <v>1</v>
      </c>
      <c r="C1" s="78" t="s">
        <v>2</v>
      </c>
      <c r="D1" s="77" t="s">
        <v>3</v>
      </c>
      <c r="E1" s="79" t="s">
        <v>4</v>
      </c>
      <c r="F1" s="80" t="s">
        <v>5</v>
      </c>
      <c r="G1" s="81" t="s">
        <v>6</v>
      </c>
      <c r="H1" s="81" t="s">
        <v>7</v>
      </c>
      <c r="I1" s="81" t="s">
        <v>8</v>
      </c>
      <c r="J1" s="81" t="s">
        <v>9</v>
      </c>
      <c r="K1" s="81" t="s">
        <v>10</v>
      </c>
      <c r="L1" s="81" t="s">
        <v>11</v>
      </c>
      <c r="M1" s="81" t="s">
        <v>12</v>
      </c>
      <c r="N1" s="82" t="s">
        <v>13</v>
      </c>
      <c r="O1" s="82" t="s">
        <v>14</v>
      </c>
      <c r="P1" s="82" t="s">
        <v>15</v>
      </c>
      <c r="Q1" s="82" t="s">
        <v>16</v>
      </c>
      <c r="R1" s="82" t="s">
        <v>17</v>
      </c>
      <c r="S1" s="82" t="s">
        <v>18</v>
      </c>
      <c r="T1" s="82" t="s">
        <v>19</v>
      </c>
      <c r="U1" s="83" t="s">
        <v>20</v>
      </c>
      <c r="V1" s="84" t="s">
        <v>21</v>
      </c>
      <c r="W1" s="84" t="s">
        <v>22</v>
      </c>
      <c r="X1" s="84" t="s">
        <v>23</v>
      </c>
      <c r="Y1" s="83" t="s">
        <v>24</v>
      </c>
      <c r="Z1" s="83" t="s">
        <v>25</v>
      </c>
      <c r="AA1" s="83" t="s">
        <v>26</v>
      </c>
      <c r="AB1" s="83" t="s">
        <v>27</v>
      </c>
      <c r="AC1" s="83" t="s">
        <v>28</v>
      </c>
      <c r="AD1" s="85" t="s">
        <v>29</v>
      </c>
      <c r="AE1" s="85" t="s">
        <v>30</v>
      </c>
    </row>
    <row r="2" spans="1:31" x14ac:dyDescent="0.25">
      <c r="A2" s="76"/>
      <c r="B2" s="77"/>
      <c r="C2" s="78"/>
      <c r="D2" s="77"/>
      <c r="E2" s="79"/>
      <c r="F2" s="80"/>
      <c r="G2" s="81"/>
      <c r="H2" s="81"/>
      <c r="I2" s="81"/>
      <c r="J2" s="81"/>
      <c r="K2" s="81"/>
      <c r="L2" s="81"/>
      <c r="M2" s="81"/>
      <c r="N2" s="82"/>
      <c r="O2" s="82"/>
      <c r="P2" s="82"/>
      <c r="Q2" s="82"/>
      <c r="R2" s="82"/>
      <c r="S2" s="82"/>
      <c r="T2" s="82"/>
      <c r="U2" s="83"/>
      <c r="V2" s="83"/>
      <c r="W2" s="83"/>
      <c r="X2" s="83"/>
      <c r="Y2" s="83"/>
      <c r="Z2" s="83"/>
      <c r="AA2" s="83"/>
      <c r="AB2" s="83"/>
      <c r="AC2" s="83"/>
      <c r="AD2" s="85"/>
      <c r="AE2" s="85"/>
    </row>
    <row r="3" spans="1:31" s="15" customFormat="1" ht="28.35" customHeight="1" x14ac:dyDescent="0.25">
      <c r="A3" s="2" t="s">
        <v>31</v>
      </c>
      <c r="B3" s="2">
        <v>244</v>
      </c>
      <c r="C3" s="2" t="s">
        <v>32</v>
      </c>
      <c r="D3" s="2" t="s">
        <v>33</v>
      </c>
      <c r="E3" s="3">
        <v>2020</v>
      </c>
      <c r="F3" s="4">
        <v>1</v>
      </c>
      <c r="G3" s="5">
        <v>9</v>
      </c>
      <c r="H3" s="5">
        <v>0</v>
      </c>
      <c r="I3" s="5">
        <v>0</v>
      </c>
      <c r="J3" s="5">
        <v>0</v>
      </c>
      <c r="K3" s="5">
        <v>0</v>
      </c>
      <c r="L3" s="6">
        <f t="shared" ref="L3:L11" si="0">(0*G3)+(1*H3)+(2*I3)+(3*J3)+(5*K3)</f>
        <v>0</v>
      </c>
      <c r="M3" s="7">
        <v>0</v>
      </c>
      <c r="N3" s="5">
        <v>8</v>
      </c>
      <c r="O3" s="5">
        <v>1</v>
      </c>
      <c r="P3" s="5">
        <v>0</v>
      </c>
      <c r="Q3" s="5">
        <v>0</v>
      </c>
      <c r="R3" s="5">
        <v>0</v>
      </c>
      <c r="S3" s="8">
        <f t="shared" ref="S3:S11" si="1">(0*N3)+(1*O3)+(2*P3)+(3*Q3)+(5*R3)</f>
        <v>1</v>
      </c>
      <c r="T3" s="7">
        <v>0</v>
      </c>
      <c r="U3" s="9">
        <f t="shared" ref="U3:U11" si="2">(L3+S3)*F3+(M3+T3)</f>
        <v>1</v>
      </c>
      <c r="V3" s="10" t="s">
        <v>34</v>
      </c>
      <c r="W3" s="10" t="s">
        <v>35</v>
      </c>
      <c r="X3" s="11">
        <f t="shared" ref="X3:X11" si="3">W3-V3</f>
        <v>0.16736111111111107</v>
      </c>
      <c r="Y3" s="12">
        <f t="shared" ref="Y3:Y11" si="4">G3+N3</f>
        <v>17</v>
      </c>
      <c r="Z3" s="12">
        <f t="shared" ref="Z3:Z11" si="5">H3+O3</f>
        <v>1</v>
      </c>
      <c r="AA3" s="12">
        <f t="shared" ref="AA3:AA11" si="6">I3+P3</f>
        <v>0</v>
      </c>
      <c r="AB3" s="12">
        <f t="shared" ref="AB3:AB11" si="7">J3+Q3</f>
        <v>0</v>
      </c>
      <c r="AC3" s="12">
        <f t="shared" ref="AC3:AC11" si="8">K3+R3</f>
        <v>0</v>
      </c>
      <c r="AD3" s="13">
        <v>7</v>
      </c>
      <c r="AE3" s="14"/>
    </row>
    <row r="4" spans="1:31" ht="28.35" customHeight="1" x14ac:dyDescent="0.25">
      <c r="A4" s="2" t="s">
        <v>31</v>
      </c>
      <c r="B4" s="2">
        <v>241</v>
      </c>
      <c r="C4" s="2" t="s">
        <v>36</v>
      </c>
      <c r="D4" s="2" t="s">
        <v>37</v>
      </c>
      <c r="E4" s="3">
        <v>2020</v>
      </c>
      <c r="F4" s="4">
        <v>1</v>
      </c>
      <c r="G4" s="16">
        <v>9</v>
      </c>
      <c r="H4" s="16">
        <v>0</v>
      </c>
      <c r="I4" s="16">
        <v>0</v>
      </c>
      <c r="J4" s="16">
        <v>0</v>
      </c>
      <c r="K4" s="16">
        <v>0</v>
      </c>
      <c r="L4" s="17">
        <f t="shared" si="0"/>
        <v>0</v>
      </c>
      <c r="M4" s="18">
        <v>0</v>
      </c>
      <c r="N4" s="16">
        <v>8</v>
      </c>
      <c r="O4" s="16">
        <v>1</v>
      </c>
      <c r="P4" s="16">
        <v>0</v>
      </c>
      <c r="Q4" s="16">
        <v>0</v>
      </c>
      <c r="R4" s="16">
        <v>0</v>
      </c>
      <c r="S4" s="19">
        <f t="shared" si="1"/>
        <v>1</v>
      </c>
      <c r="T4" s="18">
        <v>0</v>
      </c>
      <c r="U4" s="12">
        <f t="shared" si="2"/>
        <v>1</v>
      </c>
      <c r="V4" s="10" t="s">
        <v>38</v>
      </c>
      <c r="W4" s="10" t="s">
        <v>39</v>
      </c>
      <c r="X4" s="11">
        <f t="shared" si="3"/>
        <v>0.16805555555555551</v>
      </c>
      <c r="Y4" s="12">
        <f t="shared" si="4"/>
        <v>17</v>
      </c>
      <c r="Z4" s="12">
        <f t="shared" si="5"/>
        <v>1</v>
      </c>
      <c r="AA4" s="12">
        <f t="shared" si="6"/>
        <v>0</v>
      </c>
      <c r="AB4" s="12">
        <f t="shared" si="7"/>
        <v>0</v>
      </c>
      <c r="AC4" s="12">
        <f t="shared" si="8"/>
        <v>0</v>
      </c>
      <c r="AD4" s="20">
        <v>4</v>
      </c>
      <c r="AE4" s="21"/>
    </row>
    <row r="5" spans="1:31" ht="28.35" customHeight="1" x14ac:dyDescent="0.25">
      <c r="A5" s="2" t="s">
        <v>31</v>
      </c>
      <c r="B5" s="2">
        <v>271</v>
      </c>
      <c r="C5" s="2" t="s">
        <v>40</v>
      </c>
      <c r="D5" s="2" t="s">
        <v>37</v>
      </c>
      <c r="E5" s="3">
        <v>2015</v>
      </c>
      <c r="F5" s="4">
        <v>1</v>
      </c>
      <c r="G5" s="5">
        <v>7</v>
      </c>
      <c r="H5" s="5">
        <v>2</v>
      </c>
      <c r="I5" s="5">
        <v>0</v>
      </c>
      <c r="J5" s="5">
        <v>1</v>
      </c>
      <c r="K5" s="5">
        <v>0</v>
      </c>
      <c r="L5" s="6">
        <f t="shared" si="0"/>
        <v>5</v>
      </c>
      <c r="M5" s="7">
        <v>0</v>
      </c>
      <c r="N5" s="5">
        <v>8</v>
      </c>
      <c r="O5" s="5">
        <v>1</v>
      </c>
      <c r="P5" s="5">
        <v>0</v>
      </c>
      <c r="Q5" s="5">
        <v>0</v>
      </c>
      <c r="R5" s="5">
        <v>0</v>
      </c>
      <c r="S5" s="8">
        <f t="shared" si="1"/>
        <v>1</v>
      </c>
      <c r="T5" s="7">
        <v>0</v>
      </c>
      <c r="U5" s="9">
        <f t="shared" si="2"/>
        <v>6</v>
      </c>
      <c r="V5" s="10" t="s">
        <v>41</v>
      </c>
      <c r="W5" s="10" t="s">
        <v>42</v>
      </c>
      <c r="X5" s="11">
        <f t="shared" si="3"/>
        <v>0.15833333333333333</v>
      </c>
      <c r="Y5" s="12">
        <f t="shared" si="4"/>
        <v>15</v>
      </c>
      <c r="Z5" s="12">
        <f t="shared" si="5"/>
        <v>3</v>
      </c>
      <c r="AA5" s="12">
        <f t="shared" si="6"/>
        <v>0</v>
      </c>
      <c r="AB5" s="12">
        <f t="shared" si="7"/>
        <v>1</v>
      </c>
      <c r="AC5" s="12">
        <f t="shared" si="8"/>
        <v>0</v>
      </c>
      <c r="AD5" s="13">
        <v>1</v>
      </c>
      <c r="AE5" s="14"/>
    </row>
    <row r="6" spans="1:31" ht="28.35" customHeight="1" x14ac:dyDescent="0.25">
      <c r="A6" s="2" t="s">
        <v>31</v>
      </c>
      <c r="B6" s="2">
        <v>270</v>
      </c>
      <c r="C6" s="2" t="s">
        <v>43</v>
      </c>
      <c r="D6" s="2" t="s">
        <v>44</v>
      </c>
      <c r="E6" s="3">
        <v>2018</v>
      </c>
      <c r="F6" s="4">
        <v>1</v>
      </c>
      <c r="G6" s="5">
        <v>5</v>
      </c>
      <c r="H6" s="5">
        <v>4</v>
      </c>
      <c r="I6" s="5">
        <v>0</v>
      </c>
      <c r="J6" s="5">
        <v>0</v>
      </c>
      <c r="K6" s="5">
        <v>0</v>
      </c>
      <c r="L6" s="6">
        <f t="shared" si="0"/>
        <v>4</v>
      </c>
      <c r="M6" s="7">
        <v>0</v>
      </c>
      <c r="N6" s="5">
        <v>7</v>
      </c>
      <c r="O6" s="5">
        <v>2</v>
      </c>
      <c r="P6" s="5">
        <v>0</v>
      </c>
      <c r="Q6" s="5">
        <v>0</v>
      </c>
      <c r="R6" s="5">
        <v>0</v>
      </c>
      <c r="S6" s="8">
        <f t="shared" si="1"/>
        <v>2</v>
      </c>
      <c r="T6" s="7">
        <v>0</v>
      </c>
      <c r="U6" s="9">
        <f t="shared" si="2"/>
        <v>6</v>
      </c>
      <c r="V6" s="10" t="s">
        <v>45</v>
      </c>
      <c r="W6" s="10" t="s">
        <v>35</v>
      </c>
      <c r="X6" s="11">
        <f t="shared" si="3"/>
        <v>0.16944444444444451</v>
      </c>
      <c r="Y6" s="12">
        <f t="shared" si="4"/>
        <v>12</v>
      </c>
      <c r="Z6" s="12">
        <f t="shared" si="5"/>
        <v>6</v>
      </c>
      <c r="AA6" s="12">
        <f t="shared" si="6"/>
        <v>0</v>
      </c>
      <c r="AB6" s="12">
        <f t="shared" si="7"/>
        <v>0</v>
      </c>
      <c r="AC6" s="12">
        <f t="shared" si="8"/>
        <v>0</v>
      </c>
      <c r="AD6" s="13">
        <v>2</v>
      </c>
      <c r="AE6" s="14"/>
    </row>
    <row r="7" spans="1:31" ht="28.35" customHeight="1" x14ac:dyDescent="0.25">
      <c r="A7" s="2" t="s">
        <v>31</v>
      </c>
      <c r="B7" s="2">
        <v>288</v>
      </c>
      <c r="C7" s="2" t="s">
        <v>46</v>
      </c>
      <c r="D7" s="2" t="s">
        <v>47</v>
      </c>
      <c r="E7" s="3">
        <v>2010</v>
      </c>
      <c r="F7" s="4">
        <v>1</v>
      </c>
      <c r="G7" s="5">
        <v>7</v>
      </c>
      <c r="H7" s="5">
        <v>1</v>
      </c>
      <c r="I7" s="5">
        <v>0</v>
      </c>
      <c r="J7" s="5">
        <v>0</v>
      </c>
      <c r="K7" s="5">
        <v>1</v>
      </c>
      <c r="L7" s="6">
        <f t="shared" si="0"/>
        <v>6</v>
      </c>
      <c r="M7" s="7">
        <v>0</v>
      </c>
      <c r="N7" s="5">
        <v>8</v>
      </c>
      <c r="O7" s="5">
        <v>1</v>
      </c>
      <c r="P7" s="5">
        <v>0</v>
      </c>
      <c r="Q7" s="5">
        <v>0</v>
      </c>
      <c r="R7" s="5">
        <v>0</v>
      </c>
      <c r="S7" s="8">
        <f t="shared" si="1"/>
        <v>1</v>
      </c>
      <c r="T7" s="7">
        <v>0</v>
      </c>
      <c r="U7" s="9">
        <f t="shared" si="2"/>
        <v>7</v>
      </c>
      <c r="V7" s="10" t="s">
        <v>48</v>
      </c>
      <c r="W7" s="10" t="s">
        <v>49</v>
      </c>
      <c r="X7" s="11">
        <f t="shared" si="3"/>
        <v>8.1250000000000044E-2</v>
      </c>
      <c r="Y7" s="12">
        <f t="shared" si="4"/>
        <v>15</v>
      </c>
      <c r="Z7" s="12">
        <f t="shared" si="5"/>
        <v>2</v>
      </c>
      <c r="AA7" s="12">
        <f t="shared" si="6"/>
        <v>0</v>
      </c>
      <c r="AB7" s="12">
        <f t="shared" si="7"/>
        <v>0</v>
      </c>
      <c r="AC7" s="12">
        <f t="shared" si="8"/>
        <v>1</v>
      </c>
      <c r="AD7" s="13">
        <v>3</v>
      </c>
      <c r="AE7" s="14"/>
    </row>
    <row r="8" spans="1:31" ht="28.35" customHeight="1" x14ac:dyDescent="0.25">
      <c r="A8" s="2" t="s">
        <v>31</v>
      </c>
      <c r="B8" s="2">
        <v>242</v>
      </c>
      <c r="C8" s="2" t="s">
        <v>50</v>
      </c>
      <c r="D8" s="2" t="s">
        <v>51</v>
      </c>
      <c r="E8" s="3">
        <v>2018</v>
      </c>
      <c r="F8" s="4">
        <v>1</v>
      </c>
      <c r="G8" s="5">
        <v>9</v>
      </c>
      <c r="H8" s="5">
        <v>1</v>
      </c>
      <c r="I8" s="5">
        <v>0</v>
      </c>
      <c r="J8" s="5">
        <v>0</v>
      </c>
      <c r="K8" s="5">
        <v>1</v>
      </c>
      <c r="L8" s="6">
        <f t="shared" si="0"/>
        <v>6</v>
      </c>
      <c r="M8" s="7">
        <v>0</v>
      </c>
      <c r="N8" s="5">
        <v>7</v>
      </c>
      <c r="O8" s="5">
        <v>2</v>
      </c>
      <c r="P8" s="5">
        <v>0</v>
      </c>
      <c r="Q8" s="5">
        <v>0</v>
      </c>
      <c r="R8" s="5">
        <v>0</v>
      </c>
      <c r="S8" s="8">
        <f t="shared" si="1"/>
        <v>2</v>
      </c>
      <c r="T8" s="7">
        <v>0</v>
      </c>
      <c r="U8" s="9">
        <f t="shared" si="2"/>
        <v>8</v>
      </c>
      <c r="V8" s="10" t="s">
        <v>52</v>
      </c>
      <c r="W8" s="10" t="s">
        <v>53</v>
      </c>
      <c r="X8" s="11">
        <f t="shared" si="3"/>
        <v>0.17430555555555549</v>
      </c>
      <c r="Y8" s="12">
        <f t="shared" si="4"/>
        <v>16</v>
      </c>
      <c r="Z8" s="12">
        <f t="shared" si="5"/>
        <v>3</v>
      </c>
      <c r="AA8" s="12">
        <f t="shared" si="6"/>
        <v>0</v>
      </c>
      <c r="AB8" s="12">
        <f t="shared" si="7"/>
        <v>0</v>
      </c>
      <c r="AC8" s="12">
        <f t="shared" si="8"/>
        <v>1</v>
      </c>
      <c r="AD8" s="20">
        <v>5</v>
      </c>
      <c r="AE8" s="21"/>
    </row>
    <row r="9" spans="1:31" ht="28.35" customHeight="1" x14ac:dyDescent="0.25">
      <c r="A9" s="2" t="s">
        <v>31</v>
      </c>
      <c r="B9" s="2">
        <v>245</v>
      </c>
      <c r="C9" s="2" t="s">
        <v>54</v>
      </c>
      <c r="D9" s="2" t="s">
        <v>55</v>
      </c>
      <c r="E9" s="3">
        <v>2021</v>
      </c>
      <c r="F9" s="4">
        <v>1</v>
      </c>
      <c r="G9" s="5">
        <v>5</v>
      </c>
      <c r="H9" s="5">
        <v>5</v>
      </c>
      <c r="I9" s="5">
        <v>1</v>
      </c>
      <c r="J9" s="5">
        <v>0</v>
      </c>
      <c r="K9" s="5">
        <v>0</v>
      </c>
      <c r="L9" s="6">
        <f t="shared" si="0"/>
        <v>7</v>
      </c>
      <c r="M9" s="7">
        <v>0</v>
      </c>
      <c r="N9" s="5">
        <v>7</v>
      </c>
      <c r="O9" s="5">
        <v>1</v>
      </c>
      <c r="P9" s="5">
        <v>0</v>
      </c>
      <c r="Q9" s="5">
        <v>0</v>
      </c>
      <c r="R9" s="5">
        <v>1</v>
      </c>
      <c r="S9" s="8">
        <f t="shared" si="1"/>
        <v>6</v>
      </c>
      <c r="T9" s="7">
        <v>0</v>
      </c>
      <c r="U9" s="9">
        <f t="shared" si="2"/>
        <v>13</v>
      </c>
      <c r="V9" s="10" t="s">
        <v>56</v>
      </c>
      <c r="W9" s="10" t="s">
        <v>57</v>
      </c>
      <c r="X9" s="11">
        <f t="shared" si="3"/>
        <v>0.15208333333333324</v>
      </c>
      <c r="Y9" s="12">
        <f t="shared" si="4"/>
        <v>12</v>
      </c>
      <c r="Z9" s="12">
        <f t="shared" si="5"/>
        <v>6</v>
      </c>
      <c r="AA9" s="12">
        <f t="shared" si="6"/>
        <v>1</v>
      </c>
      <c r="AB9" s="12">
        <f t="shared" si="7"/>
        <v>0</v>
      </c>
      <c r="AC9" s="12">
        <f t="shared" si="8"/>
        <v>1</v>
      </c>
      <c r="AD9" s="20">
        <v>6</v>
      </c>
      <c r="AE9" s="21"/>
    </row>
    <row r="10" spans="1:31" ht="28.35" customHeight="1" x14ac:dyDescent="0.25">
      <c r="A10" s="2" t="s">
        <v>31</v>
      </c>
      <c r="B10" s="2">
        <v>243</v>
      </c>
      <c r="C10" s="2" t="s">
        <v>58</v>
      </c>
      <c r="D10" s="2" t="s">
        <v>59</v>
      </c>
      <c r="E10" s="3">
        <v>2013</v>
      </c>
      <c r="F10" s="4">
        <v>1</v>
      </c>
      <c r="G10" s="5">
        <v>7</v>
      </c>
      <c r="H10" s="5">
        <v>1</v>
      </c>
      <c r="I10" s="5">
        <v>0</v>
      </c>
      <c r="J10" s="5">
        <v>1</v>
      </c>
      <c r="K10" s="5">
        <v>2</v>
      </c>
      <c r="L10" s="6">
        <f t="shared" si="0"/>
        <v>14</v>
      </c>
      <c r="M10" s="7">
        <v>0</v>
      </c>
      <c r="N10" s="5">
        <v>6</v>
      </c>
      <c r="O10" s="5">
        <v>3</v>
      </c>
      <c r="P10" s="5">
        <v>0</v>
      </c>
      <c r="Q10" s="5">
        <v>0</v>
      </c>
      <c r="R10" s="5">
        <v>0</v>
      </c>
      <c r="S10" s="8">
        <f t="shared" si="1"/>
        <v>3</v>
      </c>
      <c r="T10" s="7">
        <v>0</v>
      </c>
      <c r="U10" s="9">
        <f t="shared" si="2"/>
        <v>17</v>
      </c>
      <c r="V10" s="10" t="s">
        <v>60</v>
      </c>
      <c r="W10" s="10" t="s">
        <v>61</v>
      </c>
      <c r="X10" s="11">
        <f t="shared" si="3"/>
        <v>0.16875000000000018</v>
      </c>
      <c r="Y10" s="12">
        <f t="shared" si="4"/>
        <v>13</v>
      </c>
      <c r="Z10" s="12">
        <f t="shared" si="5"/>
        <v>4</v>
      </c>
      <c r="AA10" s="12">
        <f t="shared" si="6"/>
        <v>0</v>
      </c>
      <c r="AB10" s="12">
        <f t="shared" si="7"/>
        <v>1</v>
      </c>
      <c r="AC10" s="12">
        <f t="shared" si="8"/>
        <v>2</v>
      </c>
      <c r="AD10" s="13">
        <v>8</v>
      </c>
      <c r="AE10" s="14"/>
    </row>
    <row r="11" spans="1:31" s="22" customFormat="1" ht="28.35" customHeight="1" x14ac:dyDescent="0.2">
      <c r="A11" s="2" t="s">
        <v>31</v>
      </c>
      <c r="B11" s="2">
        <v>272</v>
      </c>
      <c r="C11" s="2" t="s">
        <v>62</v>
      </c>
      <c r="D11" s="2" t="s">
        <v>59</v>
      </c>
      <c r="E11" s="3">
        <v>2018</v>
      </c>
      <c r="F11" s="4">
        <v>1</v>
      </c>
      <c r="G11" s="5">
        <v>1</v>
      </c>
      <c r="H11" s="5">
        <v>2</v>
      </c>
      <c r="I11" s="5">
        <v>1</v>
      </c>
      <c r="J11" s="5">
        <v>2</v>
      </c>
      <c r="K11" s="5">
        <v>3</v>
      </c>
      <c r="L11" s="6">
        <f t="shared" si="0"/>
        <v>25</v>
      </c>
      <c r="M11" s="7">
        <v>0</v>
      </c>
      <c r="N11" s="5">
        <v>2</v>
      </c>
      <c r="O11" s="5">
        <v>6</v>
      </c>
      <c r="P11" s="5">
        <v>0</v>
      </c>
      <c r="Q11" s="5">
        <v>1</v>
      </c>
      <c r="R11" s="5">
        <v>0</v>
      </c>
      <c r="S11" s="8">
        <f t="shared" si="1"/>
        <v>9</v>
      </c>
      <c r="T11" s="7">
        <v>0</v>
      </c>
      <c r="U11" s="9">
        <f t="shared" si="2"/>
        <v>34</v>
      </c>
      <c r="V11" s="10" t="s">
        <v>63</v>
      </c>
      <c r="W11" s="10" t="s">
        <v>42</v>
      </c>
      <c r="X11" s="11">
        <f t="shared" si="3"/>
        <v>0.15763888888888888</v>
      </c>
      <c r="Y11" s="12">
        <f t="shared" si="4"/>
        <v>3</v>
      </c>
      <c r="Z11" s="12">
        <f t="shared" si="5"/>
        <v>8</v>
      </c>
      <c r="AA11" s="12">
        <f t="shared" si="6"/>
        <v>1</v>
      </c>
      <c r="AB11" s="12">
        <f t="shared" si="7"/>
        <v>3</v>
      </c>
      <c r="AC11" s="12">
        <f t="shared" si="8"/>
        <v>3</v>
      </c>
      <c r="AD11" s="13">
        <v>9</v>
      </c>
      <c r="AE11" s="14"/>
    </row>
    <row r="16" spans="1:31" s="23" customFormat="1" ht="24.95" customHeight="1" x14ac:dyDescent="0.35">
      <c r="B16" s="24">
        <v>9</v>
      </c>
      <c r="I16" s="23" t="s">
        <v>64</v>
      </c>
    </row>
  </sheetData>
  <sheetProtection selectLockedCells="1" selectUnlockedCells="1"/>
  <mergeCells count="31">
    <mergeCell ref="AE1:AE2"/>
    <mergeCell ref="Y1:Y2"/>
    <mergeCell ref="Z1:Z2"/>
    <mergeCell ref="AA1:AA2"/>
    <mergeCell ref="AB1:AB2"/>
    <mergeCell ref="AC1:AC2"/>
    <mergeCell ref="AD1:AD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M3:M11">
    <cfRule type="cellIs" dxfId="7" priority="1" stopIfTrue="1" operator="greaterThan">
      <formula>0</formula>
    </cfRule>
  </conditionalFormatting>
  <conditionalFormatting sqref="T3:T11">
    <cfRule type="cellIs" dxfId="6" priority="2" stopIfTrue="1" operator="greaterThan">
      <formula>0</formula>
    </cfRule>
  </conditionalFormatting>
  <pageMargins left="0.2361111111111111" right="0.2361111111111111" top="0.74861111111111112" bottom="0.74861111111111112" header="0.31527777777777777" footer="0.31527777777777777"/>
  <pageSetup paperSize="9" firstPageNumber="0" orientation="landscape" horizontalDpi="300" verticalDpi="300"/>
  <headerFooter alignWithMargins="0">
    <oddHeader>&amp;C&amp;"Calibri,Standard"&amp;11Organizzatore: Motoclub Domo 70 
Località: Montecrestese&amp;R&amp;"Calibri,Standard"&amp;11Data: 26/06/2021
Categoria: Campionato Gentlemen</oddHeader>
    <oddFooter>&amp;C&amp;"Calibri,Standard"&amp;11Direttore di  Gara 
…………………………… &amp;R&amp;"Calibri,Standard"&amp;11Classifica esposta alle ore 
………………………………………</oddFooter>
  </headerFooter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topLeftCell="B1" zoomScale="75" zoomScaleNormal="75" workbookViewId="0">
      <selection activeCell="AE12" sqref="AE12"/>
    </sheetView>
  </sheetViews>
  <sheetFormatPr defaultColWidth="8.7109375" defaultRowHeight="15" x14ac:dyDescent="0.25"/>
  <cols>
    <col min="1" max="1" width="9.42578125" style="1" customWidth="1"/>
    <col min="2" max="2" width="5" style="1" customWidth="1"/>
    <col min="3" max="3" width="23.42578125" style="1" customWidth="1"/>
    <col min="4" max="4" width="21.42578125" style="1" customWidth="1"/>
    <col min="5" max="5" width="8.140625" style="1" customWidth="1"/>
    <col min="6" max="11" width="6.28515625" style="1" customWidth="1"/>
    <col min="12" max="13" width="9.140625" style="1" customWidth="1"/>
    <col min="14" max="18" width="6.28515625" style="1" customWidth="1"/>
    <col min="19" max="21" width="9.140625" style="1" customWidth="1"/>
    <col min="22" max="23" width="8.7109375" style="1"/>
    <col min="24" max="24" width="7.140625" style="1" customWidth="1"/>
    <col min="25" max="29" width="6.28515625" style="1" customWidth="1"/>
    <col min="30" max="30" width="9" style="1" customWidth="1"/>
    <col min="31" max="31" width="11.7109375" style="1" customWidth="1"/>
    <col min="32" max="16384" width="8.7109375" style="1"/>
  </cols>
  <sheetData>
    <row r="1" spans="1:31" ht="30" customHeight="1" x14ac:dyDescent="0.25">
      <c r="A1" s="76" t="s">
        <v>0</v>
      </c>
      <c r="B1" s="77" t="s">
        <v>1</v>
      </c>
      <c r="C1" s="78" t="s">
        <v>2</v>
      </c>
      <c r="D1" s="77" t="s">
        <v>3</v>
      </c>
      <c r="E1" s="79" t="s">
        <v>4</v>
      </c>
      <c r="F1" s="80" t="s">
        <v>5</v>
      </c>
      <c r="G1" s="81" t="s">
        <v>6</v>
      </c>
      <c r="H1" s="81" t="s">
        <v>7</v>
      </c>
      <c r="I1" s="81" t="s">
        <v>8</v>
      </c>
      <c r="J1" s="81" t="s">
        <v>9</v>
      </c>
      <c r="K1" s="81" t="s">
        <v>10</v>
      </c>
      <c r="L1" s="81" t="s">
        <v>11</v>
      </c>
      <c r="M1" s="81" t="s">
        <v>12</v>
      </c>
      <c r="N1" s="82" t="s">
        <v>13</v>
      </c>
      <c r="O1" s="82" t="s">
        <v>14</v>
      </c>
      <c r="P1" s="82" t="s">
        <v>15</v>
      </c>
      <c r="Q1" s="82" t="s">
        <v>16</v>
      </c>
      <c r="R1" s="82" t="s">
        <v>17</v>
      </c>
      <c r="S1" s="82" t="s">
        <v>18</v>
      </c>
      <c r="T1" s="82" t="s">
        <v>19</v>
      </c>
      <c r="U1" s="83" t="s">
        <v>20</v>
      </c>
      <c r="V1" s="84" t="s">
        <v>21</v>
      </c>
      <c r="W1" s="84" t="s">
        <v>22</v>
      </c>
      <c r="X1" s="84" t="s">
        <v>23</v>
      </c>
      <c r="Y1" s="83" t="s">
        <v>24</v>
      </c>
      <c r="Z1" s="83" t="s">
        <v>25</v>
      </c>
      <c r="AA1" s="83" t="s">
        <v>26</v>
      </c>
      <c r="AB1" s="83" t="s">
        <v>27</v>
      </c>
      <c r="AC1" s="83" t="s">
        <v>28</v>
      </c>
      <c r="AD1" s="85" t="s">
        <v>29</v>
      </c>
      <c r="AE1" s="85" t="s">
        <v>30</v>
      </c>
    </row>
    <row r="2" spans="1:31" x14ac:dyDescent="0.25">
      <c r="A2" s="76"/>
      <c r="B2" s="77"/>
      <c r="C2" s="78"/>
      <c r="D2" s="77"/>
      <c r="E2" s="79"/>
      <c r="F2" s="80"/>
      <c r="G2" s="81"/>
      <c r="H2" s="81"/>
      <c r="I2" s="81"/>
      <c r="J2" s="81"/>
      <c r="K2" s="81"/>
      <c r="L2" s="81"/>
      <c r="M2" s="81"/>
      <c r="N2" s="82"/>
      <c r="O2" s="82"/>
      <c r="P2" s="82"/>
      <c r="Q2" s="82"/>
      <c r="R2" s="82"/>
      <c r="S2" s="82"/>
      <c r="T2" s="82"/>
      <c r="U2" s="83"/>
      <c r="V2" s="83"/>
      <c r="W2" s="83"/>
      <c r="X2" s="83"/>
      <c r="Y2" s="83"/>
      <c r="Z2" s="83"/>
      <c r="AA2" s="83"/>
      <c r="AB2" s="83"/>
      <c r="AC2" s="83"/>
      <c r="AD2" s="85"/>
      <c r="AE2" s="85"/>
    </row>
    <row r="3" spans="1:31" s="15" customFormat="1" ht="28.35" customHeight="1" x14ac:dyDescent="0.25">
      <c r="A3" s="25" t="s">
        <v>65</v>
      </c>
      <c r="B3" s="26">
        <v>164</v>
      </c>
      <c r="C3" s="27" t="s">
        <v>66</v>
      </c>
      <c r="D3" s="26" t="s">
        <v>67</v>
      </c>
      <c r="E3" s="28">
        <v>1975</v>
      </c>
      <c r="F3" s="26">
        <v>1</v>
      </c>
      <c r="G3" s="5">
        <v>7</v>
      </c>
      <c r="H3" s="5">
        <v>2</v>
      </c>
      <c r="I3" s="5">
        <v>0</v>
      </c>
      <c r="J3" s="5">
        <v>0</v>
      </c>
      <c r="K3" s="5">
        <v>0</v>
      </c>
      <c r="L3" s="6">
        <f>(0*G3)+(1*H3)+(2*I3)+(3*J3)+(5*K3)</f>
        <v>2</v>
      </c>
      <c r="M3" s="18">
        <v>0</v>
      </c>
      <c r="N3" s="5">
        <v>8</v>
      </c>
      <c r="O3" s="5">
        <v>1</v>
      </c>
      <c r="P3" s="5">
        <v>0</v>
      </c>
      <c r="Q3" s="5">
        <v>0</v>
      </c>
      <c r="R3" s="5">
        <v>0</v>
      </c>
      <c r="S3" s="8">
        <f>(0*N3)+(1*O3)+(2*P3)+(3*Q3)+(5*R3)</f>
        <v>1</v>
      </c>
      <c r="T3" s="18">
        <v>0</v>
      </c>
      <c r="U3" s="9">
        <f>(L3+S3)*F3+(M3+T3)</f>
        <v>3</v>
      </c>
      <c r="V3" s="10" t="s">
        <v>68</v>
      </c>
      <c r="W3" s="10" t="s">
        <v>69</v>
      </c>
      <c r="X3" s="11">
        <f>W3-V3</f>
        <v>0.14930555555555558</v>
      </c>
      <c r="Y3" s="12">
        <f t="shared" ref="Y3:AC7" si="0">G3+N3</f>
        <v>15</v>
      </c>
      <c r="Z3" s="12">
        <f t="shared" si="0"/>
        <v>3</v>
      </c>
      <c r="AA3" s="12">
        <f t="shared" si="0"/>
        <v>0</v>
      </c>
      <c r="AB3" s="12">
        <f t="shared" si="0"/>
        <v>0</v>
      </c>
      <c r="AC3" s="12">
        <f t="shared" si="0"/>
        <v>0</v>
      </c>
      <c r="AD3" s="13">
        <v>1</v>
      </c>
      <c r="AE3" s="13"/>
    </row>
    <row r="4" spans="1:31" ht="28.35" customHeight="1" x14ac:dyDescent="0.25">
      <c r="A4" s="25" t="s">
        <v>65</v>
      </c>
      <c r="B4" s="26">
        <v>222</v>
      </c>
      <c r="C4" s="27" t="s">
        <v>70</v>
      </c>
      <c r="D4" s="26" t="s">
        <v>71</v>
      </c>
      <c r="E4" s="28" t="s">
        <v>72</v>
      </c>
      <c r="F4" s="26">
        <v>1</v>
      </c>
      <c r="G4" s="5">
        <v>6</v>
      </c>
      <c r="H4" s="5">
        <v>1</v>
      </c>
      <c r="I4" s="5">
        <v>0</v>
      </c>
      <c r="J4" s="5">
        <v>1</v>
      </c>
      <c r="K4" s="5">
        <v>1</v>
      </c>
      <c r="L4" s="6">
        <f>(0*G4)+(1*H4)+(2*I4)+(3*J4)+(5*K4)</f>
        <v>9</v>
      </c>
      <c r="M4" s="18">
        <v>0</v>
      </c>
      <c r="N4" s="5">
        <v>6</v>
      </c>
      <c r="O4" s="5">
        <v>2</v>
      </c>
      <c r="P4" s="5">
        <v>0</v>
      </c>
      <c r="Q4" s="5">
        <v>1</v>
      </c>
      <c r="R4" s="5">
        <v>0</v>
      </c>
      <c r="S4" s="8">
        <f>(0*N4)+(1*O4)+(2*P4)+(3*Q4)+(5*R4)</f>
        <v>5</v>
      </c>
      <c r="T4" s="18">
        <v>0</v>
      </c>
      <c r="U4" s="9">
        <f>(L4+S4)*F4+(M4+T4)</f>
        <v>14</v>
      </c>
      <c r="V4" s="10" t="s">
        <v>73</v>
      </c>
      <c r="W4" s="10" t="s">
        <v>74</v>
      </c>
      <c r="X4" s="11">
        <f>W4-V4</f>
        <v>0.16944444444444451</v>
      </c>
      <c r="Y4" s="12">
        <f t="shared" si="0"/>
        <v>12</v>
      </c>
      <c r="Z4" s="12">
        <f t="shared" si="0"/>
        <v>3</v>
      </c>
      <c r="AA4" s="12">
        <f t="shared" si="0"/>
        <v>0</v>
      </c>
      <c r="AB4" s="12">
        <f t="shared" si="0"/>
        <v>2</v>
      </c>
      <c r="AC4" s="12">
        <f t="shared" si="0"/>
        <v>1</v>
      </c>
      <c r="AD4" s="13">
        <v>2</v>
      </c>
      <c r="AE4" s="13"/>
    </row>
    <row r="5" spans="1:31" ht="28.35" customHeight="1" x14ac:dyDescent="0.25">
      <c r="A5" s="27" t="s">
        <v>65</v>
      </c>
      <c r="B5" s="29">
        <v>163</v>
      </c>
      <c r="C5" s="27" t="s">
        <v>75</v>
      </c>
      <c r="D5" s="26" t="s">
        <v>76</v>
      </c>
      <c r="E5" s="28">
        <v>2021</v>
      </c>
      <c r="F5" s="26">
        <v>1</v>
      </c>
      <c r="G5" s="5">
        <v>7</v>
      </c>
      <c r="H5" s="5">
        <v>1</v>
      </c>
      <c r="I5" s="5">
        <v>0</v>
      </c>
      <c r="J5" s="5">
        <v>1</v>
      </c>
      <c r="K5" s="5">
        <v>1</v>
      </c>
      <c r="L5" s="6">
        <f>(0*G5)+(1*H5)+(2*I5)+(3*J5)+(5*K5)</f>
        <v>9</v>
      </c>
      <c r="M5" s="18">
        <v>0</v>
      </c>
      <c r="N5" s="5">
        <v>4</v>
      </c>
      <c r="O5" s="5">
        <v>3</v>
      </c>
      <c r="P5" s="5">
        <v>1</v>
      </c>
      <c r="Q5" s="5">
        <v>1</v>
      </c>
      <c r="R5" s="5">
        <v>0</v>
      </c>
      <c r="S5" s="8">
        <f>(0*N5)+(1*O5)+(2*P5)+(3*Q5)+(5*R5)</f>
        <v>8</v>
      </c>
      <c r="T5" s="18">
        <v>0</v>
      </c>
      <c r="U5" s="9">
        <f>(L5+S5)*F5+(M5+T5)</f>
        <v>17</v>
      </c>
      <c r="V5" s="10" t="s">
        <v>77</v>
      </c>
      <c r="W5" s="10" t="s">
        <v>78</v>
      </c>
      <c r="X5" s="11">
        <f>W5-V5</f>
        <v>0.16874999999999996</v>
      </c>
      <c r="Y5" s="12">
        <f t="shared" si="0"/>
        <v>11</v>
      </c>
      <c r="Z5" s="12">
        <f t="shared" si="0"/>
        <v>4</v>
      </c>
      <c r="AA5" s="12">
        <f t="shared" si="0"/>
        <v>1</v>
      </c>
      <c r="AB5" s="12">
        <f t="shared" si="0"/>
        <v>2</v>
      </c>
      <c r="AC5" s="12">
        <f t="shared" si="0"/>
        <v>1</v>
      </c>
      <c r="AD5" s="13">
        <v>3</v>
      </c>
      <c r="AE5" s="13"/>
    </row>
    <row r="6" spans="1:31" s="15" customFormat="1" ht="28.35" customHeight="1" x14ac:dyDescent="0.25">
      <c r="A6" s="2" t="s">
        <v>65</v>
      </c>
      <c r="B6" s="2">
        <v>162</v>
      </c>
      <c r="C6" s="2" t="s">
        <v>79</v>
      </c>
      <c r="D6" s="2" t="s">
        <v>80</v>
      </c>
      <c r="E6" s="3">
        <v>2010</v>
      </c>
      <c r="F6" s="4">
        <v>1</v>
      </c>
      <c r="G6" s="5">
        <v>2</v>
      </c>
      <c r="H6" s="5">
        <v>1</v>
      </c>
      <c r="I6" s="5">
        <v>0</v>
      </c>
      <c r="J6" s="5">
        <v>2</v>
      </c>
      <c r="K6" s="5">
        <v>4</v>
      </c>
      <c r="L6" s="6">
        <f>(0*G6)+(1*H6)+(2*I6)+(3*J6)+(5*K6)</f>
        <v>27</v>
      </c>
      <c r="M6" s="18">
        <v>0</v>
      </c>
      <c r="N6" s="5">
        <v>2</v>
      </c>
      <c r="O6" s="5">
        <v>0</v>
      </c>
      <c r="P6" s="5">
        <v>0</v>
      </c>
      <c r="Q6" s="5">
        <v>5</v>
      </c>
      <c r="R6" s="5">
        <v>2</v>
      </c>
      <c r="S6" s="8">
        <f>(0*N6)+(1*O6)+(2*P6)+(3*Q6)+(5*R6)</f>
        <v>25</v>
      </c>
      <c r="T6" s="18">
        <v>0</v>
      </c>
      <c r="U6" s="9">
        <f>(L6+S6)*F6+(M6+T6)</f>
        <v>52</v>
      </c>
      <c r="V6" s="10" t="s">
        <v>81</v>
      </c>
      <c r="W6" s="10" t="s">
        <v>35</v>
      </c>
      <c r="X6" s="11">
        <f>W6-V6</f>
        <v>0.16527777777777775</v>
      </c>
      <c r="Y6" s="12">
        <f t="shared" si="0"/>
        <v>4</v>
      </c>
      <c r="Z6" s="12">
        <f t="shared" si="0"/>
        <v>1</v>
      </c>
      <c r="AA6" s="12">
        <f t="shared" si="0"/>
        <v>0</v>
      </c>
      <c r="AB6" s="12">
        <f t="shared" si="0"/>
        <v>7</v>
      </c>
      <c r="AC6" s="12">
        <f t="shared" si="0"/>
        <v>6</v>
      </c>
      <c r="AD6" s="13">
        <v>4</v>
      </c>
      <c r="AE6" s="13"/>
    </row>
    <row r="7" spans="1:31" ht="28.35" customHeight="1" x14ac:dyDescent="0.25">
      <c r="A7" s="30" t="s">
        <v>65</v>
      </c>
      <c r="B7" s="31">
        <v>165</v>
      </c>
      <c r="C7" s="32" t="s">
        <v>82</v>
      </c>
      <c r="D7" s="31" t="s">
        <v>83</v>
      </c>
      <c r="E7" s="33">
        <v>1980</v>
      </c>
      <c r="F7" s="31">
        <v>1</v>
      </c>
      <c r="G7" s="34">
        <v>0</v>
      </c>
      <c r="H7" s="34">
        <v>0</v>
      </c>
      <c r="I7" s="34">
        <v>0</v>
      </c>
      <c r="J7" s="34">
        <v>0</v>
      </c>
      <c r="K7" s="34">
        <v>9</v>
      </c>
      <c r="L7" s="34">
        <f>(0*G7)+(1*H7)+(2*I7)+(3*J7)+(5*K7)</f>
        <v>45</v>
      </c>
      <c r="M7" s="35">
        <v>0</v>
      </c>
      <c r="N7" s="34">
        <v>5</v>
      </c>
      <c r="O7" s="34">
        <v>5</v>
      </c>
      <c r="P7" s="34">
        <v>5</v>
      </c>
      <c r="Q7" s="34">
        <v>5</v>
      </c>
      <c r="R7" s="34">
        <v>5</v>
      </c>
      <c r="S7" s="34">
        <f>(0*N7)+(1*O7)+(2*P7)+(3*Q7)+(5*R7)</f>
        <v>55</v>
      </c>
      <c r="T7" s="35">
        <v>0</v>
      </c>
      <c r="U7" s="34">
        <f>(L7+S7)*F7+(M7+T7)</f>
        <v>100</v>
      </c>
      <c r="V7" s="36" t="s">
        <v>84</v>
      </c>
      <c r="W7" s="36" t="s">
        <v>85</v>
      </c>
      <c r="X7" s="37">
        <f>W7-V7</f>
        <v>0.14305555555555549</v>
      </c>
      <c r="Y7" s="38">
        <f t="shared" si="0"/>
        <v>5</v>
      </c>
      <c r="Z7" s="38">
        <f t="shared" si="0"/>
        <v>5</v>
      </c>
      <c r="AA7" s="38">
        <f t="shared" si="0"/>
        <v>5</v>
      </c>
      <c r="AB7" s="38">
        <f t="shared" si="0"/>
        <v>5</v>
      </c>
      <c r="AC7" s="38">
        <f t="shared" si="0"/>
        <v>14</v>
      </c>
      <c r="AD7" s="39" t="s">
        <v>86</v>
      </c>
      <c r="AE7" s="39" t="s">
        <v>86</v>
      </c>
    </row>
    <row r="8" spans="1:31" ht="28.35" customHeight="1" x14ac:dyDescent="0.25">
      <c r="A8" s="40"/>
    </row>
    <row r="9" spans="1:31" ht="28.35" customHeight="1" x14ac:dyDescent="0.25">
      <c r="A9" s="40"/>
    </row>
    <row r="10" spans="1:31" ht="28.35" customHeight="1" x14ac:dyDescent="0.25"/>
    <row r="11" spans="1:31" s="23" customFormat="1" ht="28.35" customHeight="1" x14ac:dyDescent="0.35">
      <c r="B11" s="41">
        <v>5</v>
      </c>
      <c r="J11" s="23" t="s">
        <v>87</v>
      </c>
    </row>
    <row r="12" spans="1:31" ht="28.35" customHeight="1" x14ac:dyDescent="0.25"/>
    <row r="13" spans="1:31" ht="28.35" customHeight="1" x14ac:dyDescent="0.25"/>
    <row r="14" spans="1:31" ht="28.35" customHeight="1" x14ac:dyDescent="0.25"/>
    <row r="15" spans="1:31" s="22" customFormat="1" ht="28.3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28.35" customHeight="1" x14ac:dyDescent="0.25"/>
    <row r="17" spans="1:31" ht="28.35" customHeight="1" x14ac:dyDescent="0.25"/>
    <row r="18" spans="1:31" ht="28.35" customHeight="1" x14ac:dyDescent="0.25"/>
    <row r="19" spans="1:31" ht="28.35" customHeight="1" x14ac:dyDescent="0.25"/>
    <row r="20" spans="1:31" ht="28.35" customHeight="1" x14ac:dyDescent="0.25"/>
    <row r="30" spans="1:31" s="42" customFormat="1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</sheetData>
  <sheetProtection selectLockedCells="1" selectUnlockedCells="1"/>
  <mergeCells count="31">
    <mergeCell ref="AE1:AE2"/>
    <mergeCell ref="Y1:Y2"/>
    <mergeCell ref="Z1:Z2"/>
    <mergeCell ref="AA1:AA2"/>
    <mergeCell ref="AB1:AB2"/>
    <mergeCell ref="AC1:AC2"/>
    <mergeCell ref="AD1:AD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M3:M7">
    <cfRule type="cellIs" dxfId="5" priority="1" stopIfTrue="1" operator="greaterThan">
      <formula>0</formula>
    </cfRule>
  </conditionalFormatting>
  <conditionalFormatting sqref="T3:T7">
    <cfRule type="cellIs" dxfId="4" priority="2" stopIfTrue="1" operator="greaterThan">
      <formula>0</formula>
    </cfRule>
  </conditionalFormatting>
  <pageMargins left="0.2361111111111111" right="0.2361111111111111" top="0.74861111111111112" bottom="0.74861111111111112" header="0.31527777777777777" footer="0.31527777777777777"/>
  <pageSetup paperSize="9" firstPageNumber="0" orientation="landscape" horizontalDpi="300" verticalDpi="300"/>
  <headerFooter alignWithMargins="0">
    <oddHeader>&amp;C&amp;"Calibri,Standard"&amp;11Organizzatore: Motoclub Domo 70 
Località: Montecrestese&amp;R&amp;"Calibri,Standard"&amp;11Data: 26/06/2021
Categoria: Campionato Gentlemen</oddHeader>
    <oddFooter>&amp;C&amp;"Calibri,Standard"&amp;11Direttore di  Gara 
…………………………… &amp;R&amp;"Calibri,Standard"&amp;11Classifica esposta alle ore 
………………………………………</oddFoot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topLeftCell="B1" zoomScale="75" zoomScaleNormal="75" workbookViewId="0">
      <selection activeCell="AD14" sqref="AD14"/>
    </sheetView>
  </sheetViews>
  <sheetFormatPr defaultColWidth="8.7109375" defaultRowHeight="15" x14ac:dyDescent="0.25"/>
  <cols>
    <col min="1" max="1" width="9.42578125" style="1" customWidth="1"/>
    <col min="2" max="2" width="5" style="1" customWidth="1"/>
    <col min="3" max="3" width="23.7109375" style="1" customWidth="1"/>
    <col min="4" max="4" width="21.42578125" style="1" customWidth="1"/>
    <col min="5" max="5" width="8.140625" style="1" customWidth="1"/>
    <col min="6" max="11" width="6.28515625" style="1" customWidth="1"/>
    <col min="12" max="13" width="9.140625" style="1" customWidth="1"/>
    <col min="14" max="18" width="6.28515625" style="1" customWidth="1"/>
    <col min="19" max="21" width="9.140625" style="1" customWidth="1"/>
    <col min="22" max="22" width="8.7109375" style="1"/>
    <col min="23" max="23" width="7.7109375" style="1" customWidth="1"/>
    <col min="24" max="24" width="7.140625" style="1" customWidth="1"/>
    <col min="25" max="29" width="6.28515625" style="1" customWidth="1"/>
    <col min="30" max="30" width="9.5703125" style="1" customWidth="1"/>
    <col min="31" max="31" width="11.7109375" style="1" customWidth="1"/>
    <col min="32" max="16384" width="8.7109375" style="1"/>
  </cols>
  <sheetData>
    <row r="1" spans="1:31" ht="30" customHeight="1" x14ac:dyDescent="0.25">
      <c r="A1" s="76" t="s">
        <v>0</v>
      </c>
      <c r="B1" s="77" t="s">
        <v>1</v>
      </c>
      <c r="C1" s="78" t="s">
        <v>2</v>
      </c>
      <c r="D1" s="77" t="s">
        <v>3</v>
      </c>
      <c r="E1" s="79" t="s">
        <v>4</v>
      </c>
      <c r="F1" s="80" t="s">
        <v>5</v>
      </c>
      <c r="G1" s="81" t="s">
        <v>6</v>
      </c>
      <c r="H1" s="81" t="s">
        <v>7</v>
      </c>
      <c r="I1" s="81" t="s">
        <v>8</v>
      </c>
      <c r="J1" s="81" t="s">
        <v>9</v>
      </c>
      <c r="K1" s="81" t="s">
        <v>10</v>
      </c>
      <c r="L1" s="81" t="s">
        <v>11</v>
      </c>
      <c r="M1" s="81" t="s">
        <v>12</v>
      </c>
      <c r="N1" s="82" t="s">
        <v>13</v>
      </c>
      <c r="O1" s="82" t="s">
        <v>14</v>
      </c>
      <c r="P1" s="82" t="s">
        <v>15</v>
      </c>
      <c r="Q1" s="82" t="s">
        <v>16</v>
      </c>
      <c r="R1" s="82" t="s">
        <v>17</v>
      </c>
      <c r="S1" s="82" t="s">
        <v>18</v>
      </c>
      <c r="T1" s="82" t="s">
        <v>19</v>
      </c>
      <c r="U1" s="83" t="s">
        <v>20</v>
      </c>
      <c r="V1" s="84" t="s">
        <v>21</v>
      </c>
      <c r="W1" s="84" t="s">
        <v>22</v>
      </c>
      <c r="X1" s="84" t="s">
        <v>23</v>
      </c>
      <c r="Y1" s="83" t="s">
        <v>24</v>
      </c>
      <c r="Z1" s="83" t="s">
        <v>25</v>
      </c>
      <c r="AA1" s="83" t="s">
        <v>26</v>
      </c>
      <c r="AB1" s="83" t="s">
        <v>27</v>
      </c>
      <c r="AC1" s="83" t="s">
        <v>28</v>
      </c>
      <c r="AD1" s="85" t="s">
        <v>29</v>
      </c>
      <c r="AE1" s="85" t="s">
        <v>30</v>
      </c>
    </row>
    <row r="2" spans="1:31" x14ac:dyDescent="0.25">
      <c r="A2" s="76"/>
      <c r="B2" s="77"/>
      <c r="C2" s="78"/>
      <c r="D2" s="77"/>
      <c r="E2" s="79"/>
      <c r="F2" s="80"/>
      <c r="G2" s="81"/>
      <c r="H2" s="81"/>
      <c r="I2" s="81"/>
      <c r="J2" s="81"/>
      <c r="K2" s="81"/>
      <c r="L2" s="81"/>
      <c r="M2" s="81"/>
      <c r="N2" s="82"/>
      <c r="O2" s="82"/>
      <c r="P2" s="82"/>
      <c r="Q2" s="82"/>
      <c r="R2" s="82"/>
      <c r="S2" s="82"/>
      <c r="T2" s="82"/>
      <c r="U2" s="83"/>
      <c r="V2" s="83"/>
      <c r="W2" s="83"/>
      <c r="X2" s="83"/>
      <c r="Y2" s="83"/>
      <c r="Z2" s="83"/>
      <c r="AA2" s="83"/>
      <c r="AB2" s="83"/>
      <c r="AC2" s="83"/>
      <c r="AD2" s="85"/>
      <c r="AE2" s="85"/>
    </row>
    <row r="3" spans="1:31" s="15" customFormat="1" ht="28.35" customHeight="1" x14ac:dyDescent="0.25">
      <c r="A3" s="43" t="s">
        <v>88</v>
      </c>
      <c r="B3" s="44">
        <v>88</v>
      </c>
      <c r="C3" s="44" t="s">
        <v>89</v>
      </c>
      <c r="D3" s="44" t="s">
        <v>90</v>
      </c>
      <c r="E3" s="44">
        <v>1988</v>
      </c>
      <c r="F3" s="45">
        <v>2</v>
      </c>
      <c r="G3" s="5">
        <v>9</v>
      </c>
      <c r="H3" s="5">
        <v>0</v>
      </c>
      <c r="I3" s="5">
        <v>0</v>
      </c>
      <c r="J3" s="5">
        <v>0</v>
      </c>
      <c r="K3" s="5">
        <v>0</v>
      </c>
      <c r="L3" s="6">
        <f t="shared" ref="L3:L16" si="0">(0*G3)+(1*H3)+(2*I3)+(3*J3)+(5*K3)</f>
        <v>0</v>
      </c>
      <c r="M3" s="18">
        <v>0</v>
      </c>
      <c r="N3" s="5">
        <v>9</v>
      </c>
      <c r="O3" s="5">
        <v>0</v>
      </c>
      <c r="P3" s="5">
        <v>0</v>
      </c>
      <c r="Q3" s="5">
        <v>0</v>
      </c>
      <c r="R3" s="5">
        <v>0</v>
      </c>
      <c r="S3" s="8">
        <f t="shared" ref="S3:S16" si="1">(0*N3)+(1*O3)+(2*P3)+(3*Q3)+(5*R3)</f>
        <v>0</v>
      </c>
      <c r="T3" s="18">
        <v>0</v>
      </c>
      <c r="U3" s="9">
        <f t="shared" ref="U3:U16" si="2">(L3+S3)*F3+(M3+T3)</f>
        <v>0</v>
      </c>
      <c r="V3" s="10" t="s">
        <v>91</v>
      </c>
      <c r="W3" s="10" t="s">
        <v>57</v>
      </c>
      <c r="X3" s="11">
        <f t="shared" ref="X3:X16" si="3">W3-V3</f>
        <v>0.15347222222222212</v>
      </c>
      <c r="Y3" s="12">
        <f t="shared" ref="Y3:Y16" si="4">G3+N3</f>
        <v>18</v>
      </c>
      <c r="Z3" s="12">
        <f t="shared" ref="Z3:Z16" si="5">H3+O3</f>
        <v>0</v>
      </c>
      <c r="AA3" s="12">
        <f t="shared" ref="AA3:AA16" si="6">I3+P3</f>
        <v>0</v>
      </c>
      <c r="AB3" s="12">
        <f t="shared" ref="AB3:AB16" si="7">J3+Q3</f>
        <v>0</v>
      </c>
      <c r="AC3" s="12">
        <f t="shared" ref="AC3:AC16" si="8">K3+R3</f>
        <v>0</v>
      </c>
      <c r="AD3" s="13">
        <v>1</v>
      </c>
      <c r="AE3" s="13"/>
    </row>
    <row r="4" spans="1:31" ht="28.35" customHeight="1" x14ac:dyDescent="0.25">
      <c r="A4" s="43" t="s">
        <v>88</v>
      </c>
      <c r="B4" s="44">
        <v>111</v>
      </c>
      <c r="C4" s="44" t="s">
        <v>92</v>
      </c>
      <c r="D4" s="44" t="s">
        <v>93</v>
      </c>
      <c r="E4" s="44">
        <v>1973</v>
      </c>
      <c r="F4" s="45">
        <v>0.5</v>
      </c>
      <c r="G4" s="5">
        <v>6</v>
      </c>
      <c r="H4" s="5">
        <v>3</v>
      </c>
      <c r="I4" s="5">
        <v>0</v>
      </c>
      <c r="J4" s="5">
        <v>0</v>
      </c>
      <c r="K4" s="5">
        <v>0</v>
      </c>
      <c r="L4" s="6">
        <f t="shared" si="0"/>
        <v>3</v>
      </c>
      <c r="M4" s="18">
        <v>0</v>
      </c>
      <c r="N4" s="5">
        <v>9</v>
      </c>
      <c r="O4" s="5">
        <v>0</v>
      </c>
      <c r="P4" s="5">
        <v>0</v>
      </c>
      <c r="Q4" s="5">
        <v>0</v>
      </c>
      <c r="R4" s="5">
        <v>0</v>
      </c>
      <c r="S4" s="8">
        <f t="shared" si="1"/>
        <v>0</v>
      </c>
      <c r="T4" s="18">
        <v>0</v>
      </c>
      <c r="U4" s="9">
        <f t="shared" si="2"/>
        <v>1.5</v>
      </c>
      <c r="V4" s="10" t="s">
        <v>94</v>
      </c>
      <c r="W4" s="10" t="s">
        <v>85</v>
      </c>
      <c r="X4" s="11">
        <f t="shared" si="3"/>
        <v>0.13958333333333328</v>
      </c>
      <c r="Y4" s="12">
        <f t="shared" si="4"/>
        <v>15</v>
      </c>
      <c r="Z4" s="12">
        <f t="shared" si="5"/>
        <v>3</v>
      </c>
      <c r="AA4" s="12">
        <f t="shared" si="6"/>
        <v>0</v>
      </c>
      <c r="AB4" s="12">
        <f t="shared" si="7"/>
        <v>0</v>
      </c>
      <c r="AC4" s="12">
        <f t="shared" si="8"/>
        <v>0</v>
      </c>
      <c r="AD4" s="13">
        <v>2</v>
      </c>
      <c r="AE4" s="14"/>
    </row>
    <row r="5" spans="1:31" ht="28.35" customHeight="1" x14ac:dyDescent="0.25">
      <c r="A5" s="43" t="s">
        <v>88</v>
      </c>
      <c r="B5" s="44">
        <v>121</v>
      </c>
      <c r="C5" s="44" t="s">
        <v>95</v>
      </c>
      <c r="D5" s="44" t="s">
        <v>96</v>
      </c>
      <c r="E5" s="44">
        <v>1974</v>
      </c>
      <c r="F5" s="45">
        <v>0.5</v>
      </c>
      <c r="G5" s="5">
        <v>6</v>
      </c>
      <c r="H5" s="5">
        <v>1</v>
      </c>
      <c r="I5" s="5">
        <v>0</v>
      </c>
      <c r="J5" s="5">
        <v>0</v>
      </c>
      <c r="K5" s="5">
        <v>1</v>
      </c>
      <c r="L5" s="6">
        <f t="shared" si="0"/>
        <v>6</v>
      </c>
      <c r="M5" s="18">
        <v>0</v>
      </c>
      <c r="N5" s="5">
        <v>8</v>
      </c>
      <c r="O5" s="5">
        <v>1</v>
      </c>
      <c r="P5" s="5">
        <v>0</v>
      </c>
      <c r="Q5" s="5">
        <v>0</v>
      </c>
      <c r="R5" s="5">
        <v>0</v>
      </c>
      <c r="S5" s="8">
        <f t="shared" si="1"/>
        <v>1</v>
      </c>
      <c r="T5" s="18">
        <v>0</v>
      </c>
      <c r="U5" s="9">
        <f t="shared" si="2"/>
        <v>3.5</v>
      </c>
      <c r="V5" s="10" t="s">
        <v>97</v>
      </c>
      <c r="W5" s="10" t="s">
        <v>98</v>
      </c>
      <c r="X5" s="11">
        <f t="shared" si="3"/>
        <v>9.5138888888888884E-2</v>
      </c>
      <c r="Y5" s="12">
        <f t="shared" si="4"/>
        <v>14</v>
      </c>
      <c r="Z5" s="12">
        <f t="shared" si="5"/>
        <v>2</v>
      </c>
      <c r="AA5" s="12">
        <f t="shared" si="6"/>
        <v>0</v>
      </c>
      <c r="AB5" s="12">
        <f t="shared" si="7"/>
        <v>0</v>
      </c>
      <c r="AC5" s="12">
        <f t="shared" si="8"/>
        <v>1</v>
      </c>
      <c r="AD5" s="13">
        <v>3</v>
      </c>
      <c r="AE5" s="13"/>
    </row>
    <row r="6" spans="1:31" ht="28.35" customHeight="1" x14ac:dyDescent="0.25">
      <c r="A6" s="43" t="s">
        <v>88</v>
      </c>
      <c r="B6" s="44">
        <v>93</v>
      </c>
      <c r="C6" s="44" t="s">
        <v>99</v>
      </c>
      <c r="D6" s="44" t="s">
        <v>100</v>
      </c>
      <c r="E6" s="44">
        <v>1969</v>
      </c>
      <c r="F6" s="45">
        <v>0.5</v>
      </c>
      <c r="G6" s="5">
        <v>6</v>
      </c>
      <c r="H6" s="5">
        <v>3</v>
      </c>
      <c r="I6" s="5">
        <v>0</v>
      </c>
      <c r="J6" s="5">
        <v>0</v>
      </c>
      <c r="K6" s="5">
        <v>0</v>
      </c>
      <c r="L6" s="6">
        <f t="shared" si="0"/>
        <v>3</v>
      </c>
      <c r="M6" s="18">
        <v>0</v>
      </c>
      <c r="N6" s="5">
        <v>7</v>
      </c>
      <c r="O6" s="5">
        <v>1</v>
      </c>
      <c r="P6" s="5">
        <v>0</v>
      </c>
      <c r="Q6" s="5">
        <v>0</v>
      </c>
      <c r="R6" s="5">
        <v>1</v>
      </c>
      <c r="S6" s="8">
        <f t="shared" si="1"/>
        <v>6</v>
      </c>
      <c r="T6" s="18">
        <v>0</v>
      </c>
      <c r="U6" s="9">
        <f t="shared" si="2"/>
        <v>4.5</v>
      </c>
      <c r="V6" s="10" t="s">
        <v>101</v>
      </c>
      <c r="W6" s="10" t="s">
        <v>85</v>
      </c>
      <c r="X6" s="11">
        <f t="shared" si="3"/>
        <v>0.14027777777777772</v>
      </c>
      <c r="Y6" s="12">
        <f t="shared" si="4"/>
        <v>13</v>
      </c>
      <c r="Z6" s="12">
        <f t="shared" si="5"/>
        <v>4</v>
      </c>
      <c r="AA6" s="12">
        <f t="shared" si="6"/>
        <v>0</v>
      </c>
      <c r="AB6" s="12">
        <f t="shared" si="7"/>
        <v>0</v>
      </c>
      <c r="AC6" s="12">
        <f t="shared" si="8"/>
        <v>1</v>
      </c>
      <c r="AD6" s="13">
        <v>4</v>
      </c>
      <c r="AE6" s="14"/>
    </row>
    <row r="7" spans="1:31" ht="28.35" customHeight="1" x14ac:dyDescent="0.25">
      <c r="A7" s="43" t="s">
        <v>88</v>
      </c>
      <c r="B7" s="44">
        <v>81</v>
      </c>
      <c r="C7" s="44" t="s">
        <v>102</v>
      </c>
      <c r="D7" s="44" t="s">
        <v>103</v>
      </c>
      <c r="E7" s="44">
        <v>1976</v>
      </c>
      <c r="F7" s="45">
        <v>0.5</v>
      </c>
      <c r="G7" s="5">
        <v>6</v>
      </c>
      <c r="H7" s="5">
        <v>1</v>
      </c>
      <c r="I7" s="5">
        <v>0</v>
      </c>
      <c r="J7" s="5">
        <v>0</v>
      </c>
      <c r="K7" s="5">
        <v>2</v>
      </c>
      <c r="L7" s="6">
        <f t="shared" si="0"/>
        <v>11</v>
      </c>
      <c r="M7" s="18">
        <v>0</v>
      </c>
      <c r="N7" s="5">
        <v>9</v>
      </c>
      <c r="O7" s="5">
        <v>0</v>
      </c>
      <c r="P7" s="5">
        <v>0</v>
      </c>
      <c r="Q7" s="5">
        <v>0</v>
      </c>
      <c r="R7" s="5">
        <v>0</v>
      </c>
      <c r="S7" s="8">
        <f t="shared" si="1"/>
        <v>0</v>
      </c>
      <c r="T7" s="18">
        <v>0</v>
      </c>
      <c r="U7" s="9">
        <f t="shared" si="2"/>
        <v>5.5</v>
      </c>
      <c r="V7" s="10" t="s">
        <v>104</v>
      </c>
      <c r="W7" s="10" t="s">
        <v>105</v>
      </c>
      <c r="X7" s="11">
        <f t="shared" si="3"/>
        <v>7.7083333333333282E-2</v>
      </c>
      <c r="Y7" s="12">
        <f t="shared" si="4"/>
        <v>15</v>
      </c>
      <c r="Z7" s="12">
        <f t="shared" si="5"/>
        <v>1</v>
      </c>
      <c r="AA7" s="12">
        <f t="shared" si="6"/>
        <v>0</v>
      </c>
      <c r="AB7" s="12">
        <f t="shared" si="7"/>
        <v>0</v>
      </c>
      <c r="AC7" s="12">
        <f t="shared" si="8"/>
        <v>2</v>
      </c>
      <c r="AD7" s="13">
        <v>5</v>
      </c>
      <c r="AE7" s="13"/>
    </row>
    <row r="8" spans="1:31" ht="28.35" customHeight="1" x14ac:dyDescent="0.25">
      <c r="A8" s="43" t="s">
        <v>88</v>
      </c>
      <c r="B8" s="44">
        <v>83</v>
      </c>
      <c r="C8" s="44" t="s">
        <v>106</v>
      </c>
      <c r="D8" s="44" t="s">
        <v>107</v>
      </c>
      <c r="E8" s="44">
        <v>1973</v>
      </c>
      <c r="F8" s="45">
        <v>0.5</v>
      </c>
      <c r="G8" s="5">
        <v>5</v>
      </c>
      <c r="H8" s="5">
        <v>2</v>
      </c>
      <c r="I8" s="5">
        <v>1</v>
      </c>
      <c r="J8" s="5">
        <v>0</v>
      </c>
      <c r="K8" s="5">
        <v>1</v>
      </c>
      <c r="L8" s="6">
        <f t="shared" si="0"/>
        <v>9</v>
      </c>
      <c r="M8" s="18">
        <v>0</v>
      </c>
      <c r="N8" s="5">
        <v>6</v>
      </c>
      <c r="O8" s="5">
        <v>3</v>
      </c>
      <c r="P8" s="5">
        <v>0</v>
      </c>
      <c r="Q8" s="5">
        <v>0</v>
      </c>
      <c r="R8" s="5">
        <v>0</v>
      </c>
      <c r="S8" s="8">
        <f t="shared" si="1"/>
        <v>3</v>
      </c>
      <c r="T8" s="18">
        <v>0</v>
      </c>
      <c r="U8" s="9">
        <f t="shared" si="2"/>
        <v>6</v>
      </c>
      <c r="V8" s="10" t="s">
        <v>108</v>
      </c>
      <c r="W8" s="10" t="s">
        <v>109</v>
      </c>
      <c r="X8" s="11">
        <f t="shared" si="3"/>
        <v>0.10972222222222228</v>
      </c>
      <c r="Y8" s="12">
        <f t="shared" si="4"/>
        <v>11</v>
      </c>
      <c r="Z8" s="12">
        <f t="shared" si="5"/>
        <v>5</v>
      </c>
      <c r="AA8" s="12">
        <f t="shared" si="6"/>
        <v>1</v>
      </c>
      <c r="AB8" s="12">
        <f t="shared" si="7"/>
        <v>0</v>
      </c>
      <c r="AC8" s="12">
        <f t="shared" si="8"/>
        <v>1</v>
      </c>
      <c r="AD8" s="13">
        <v>6</v>
      </c>
      <c r="AE8" s="13"/>
    </row>
    <row r="9" spans="1:31" ht="28.35" customHeight="1" x14ac:dyDescent="0.25">
      <c r="A9" s="43" t="s">
        <v>88</v>
      </c>
      <c r="B9" s="44">
        <v>97</v>
      </c>
      <c r="C9" s="44" t="s">
        <v>110</v>
      </c>
      <c r="D9" s="44" t="s">
        <v>111</v>
      </c>
      <c r="E9" s="44">
        <v>1980</v>
      </c>
      <c r="F9" s="45">
        <v>1</v>
      </c>
      <c r="G9" s="5">
        <v>8</v>
      </c>
      <c r="H9" s="5">
        <v>1</v>
      </c>
      <c r="I9" s="5">
        <v>0</v>
      </c>
      <c r="J9" s="5">
        <v>0</v>
      </c>
      <c r="K9" s="5">
        <v>0</v>
      </c>
      <c r="L9" s="6">
        <f t="shared" si="0"/>
        <v>1</v>
      </c>
      <c r="M9" s="18">
        <v>0</v>
      </c>
      <c r="N9" s="5">
        <v>7</v>
      </c>
      <c r="O9" s="5">
        <v>0</v>
      </c>
      <c r="P9" s="5">
        <v>0</v>
      </c>
      <c r="Q9" s="5">
        <v>0</v>
      </c>
      <c r="R9" s="5">
        <v>1</v>
      </c>
      <c r="S9" s="8">
        <f t="shared" si="1"/>
        <v>5</v>
      </c>
      <c r="T9" s="18">
        <v>0</v>
      </c>
      <c r="U9" s="9">
        <f t="shared" si="2"/>
        <v>6</v>
      </c>
      <c r="V9" s="10" t="s">
        <v>112</v>
      </c>
      <c r="W9" s="10" t="s">
        <v>113</v>
      </c>
      <c r="X9" s="11">
        <f t="shared" si="3"/>
        <v>0.11736111111111114</v>
      </c>
      <c r="Y9" s="12">
        <f t="shared" si="4"/>
        <v>15</v>
      </c>
      <c r="Z9" s="12">
        <f t="shared" si="5"/>
        <v>1</v>
      </c>
      <c r="AA9" s="12">
        <f t="shared" si="6"/>
        <v>0</v>
      </c>
      <c r="AB9" s="12">
        <f t="shared" si="7"/>
        <v>0</v>
      </c>
      <c r="AC9" s="12">
        <f t="shared" si="8"/>
        <v>1</v>
      </c>
      <c r="AD9" s="13">
        <v>7</v>
      </c>
      <c r="AE9" s="14"/>
    </row>
    <row r="10" spans="1:31" ht="28.35" customHeight="1" x14ac:dyDescent="0.25">
      <c r="A10" s="43" t="s">
        <v>88</v>
      </c>
      <c r="B10" s="44">
        <v>95</v>
      </c>
      <c r="C10" s="44" t="s">
        <v>114</v>
      </c>
      <c r="D10" s="44" t="s">
        <v>115</v>
      </c>
      <c r="E10" s="44">
        <v>1980</v>
      </c>
      <c r="F10" s="45">
        <v>1</v>
      </c>
      <c r="G10" s="5">
        <v>9</v>
      </c>
      <c r="H10" s="5">
        <v>0</v>
      </c>
      <c r="I10" s="5">
        <v>0</v>
      </c>
      <c r="J10" s="5">
        <v>0</v>
      </c>
      <c r="K10" s="5">
        <v>0</v>
      </c>
      <c r="L10" s="6">
        <f t="shared" si="0"/>
        <v>0</v>
      </c>
      <c r="M10" s="18">
        <v>0</v>
      </c>
      <c r="N10" s="5">
        <v>7</v>
      </c>
      <c r="O10" s="5">
        <v>0</v>
      </c>
      <c r="P10" s="5">
        <v>0</v>
      </c>
      <c r="Q10" s="5">
        <v>1</v>
      </c>
      <c r="R10" s="5">
        <v>1</v>
      </c>
      <c r="S10" s="8">
        <f t="shared" si="1"/>
        <v>8</v>
      </c>
      <c r="T10" s="18">
        <v>0</v>
      </c>
      <c r="U10" s="9">
        <f t="shared" si="2"/>
        <v>8</v>
      </c>
      <c r="V10" s="10" t="s">
        <v>116</v>
      </c>
      <c r="W10" s="10" t="s">
        <v>113</v>
      </c>
      <c r="X10" s="11">
        <f t="shared" si="3"/>
        <v>0.1166666666666667</v>
      </c>
      <c r="Y10" s="12">
        <f t="shared" si="4"/>
        <v>16</v>
      </c>
      <c r="Z10" s="12">
        <f t="shared" si="5"/>
        <v>0</v>
      </c>
      <c r="AA10" s="12">
        <f t="shared" si="6"/>
        <v>0</v>
      </c>
      <c r="AB10" s="12">
        <f t="shared" si="7"/>
        <v>1</v>
      </c>
      <c r="AC10" s="12">
        <f t="shared" si="8"/>
        <v>1</v>
      </c>
      <c r="AD10" s="13">
        <v>8</v>
      </c>
      <c r="AE10" s="14"/>
    </row>
    <row r="11" spans="1:31" ht="28.35" customHeight="1" x14ac:dyDescent="0.25">
      <c r="A11" s="43" t="s">
        <v>88</v>
      </c>
      <c r="B11" s="44">
        <v>103</v>
      </c>
      <c r="C11" s="44" t="s">
        <v>117</v>
      </c>
      <c r="D11" s="44" t="s">
        <v>118</v>
      </c>
      <c r="E11" s="44">
        <v>1991</v>
      </c>
      <c r="F11" s="45">
        <v>2</v>
      </c>
      <c r="G11" s="5">
        <v>4</v>
      </c>
      <c r="H11" s="5">
        <v>5</v>
      </c>
      <c r="I11" s="5">
        <v>0</v>
      </c>
      <c r="J11" s="5">
        <v>0</v>
      </c>
      <c r="K11" s="5">
        <v>0</v>
      </c>
      <c r="L11" s="6">
        <f t="shared" si="0"/>
        <v>5</v>
      </c>
      <c r="M11" s="18">
        <v>0</v>
      </c>
      <c r="N11" s="5">
        <v>9</v>
      </c>
      <c r="O11" s="5">
        <v>0</v>
      </c>
      <c r="P11" s="5">
        <v>0</v>
      </c>
      <c r="Q11" s="5">
        <v>0</v>
      </c>
      <c r="R11" s="5">
        <v>0</v>
      </c>
      <c r="S11" s="8">
        <f t="shared" si="1"/>
        <v>0</v>
      </c>
      <c r="T11" s="18">
        <v>0</v>
      </c>
      <c r="U11" s="9">
        <f t="shared" si="2"/>
        <v>10</v>
      </c>
      <c r="V11" s="10" t="s">
        <v>119</v>
      </c>
      <c r="W11" s="10" t="s">
        <v>120</v>
      </c>
      <c r="X11" s="11">
        <f t="shared" si="3"/>
        <v>0.11041666666666672</v>
      </c>
      <c r="Y11" s="12">
        <f t="shared" si="4"/>
        <v>13</v>
      </c>
      <c r="Z11" s="12">
        <f t="shared" si="5"/>
        <v>5</v>
      </c>
      <c r="AA11" s="12">
        <f t="shared" si="6"/>
        <v>0</v>
      </c>
      <c r="AB11" s="12">
        <f t="shared" si="7"/>
        <v>0</v>
      </c>
      <c r="AC11" s="12">
        <f t="shared" si="8"/>
        <v>0</v>
      </c>
      <c r="AD11" s="13">
        <v>9</v>
      </c>
      <c r="AE11" s="14"/>
    </row>
    <row r="12" spans="1:31" s="22" customFormat="1" ht="28.35" customHeight="1" x14ac:dyDescent="0.2">
      <c r="A12" s="43" t="s">
        <v>88</v>
      </c>
      <c r="B12" s="44">
        <v>98</v>
      </c>
      <c r="C12" s="44" t="s">
        <v>121</v>
      </c>
      <c r="D12" s="44" t="s">
        <v>122</v>
      </c>
      <c r="E12" s="44">
        <v>1981</v>
      </c>
      <c r="F12" s="45">
        <v>1.5</v>
      </c>
      <c r="G12" s="5">
        <v>4</v>
      </c>
      <c r="H12" s="5">
        <v>4</v>
      </c>
      <c r="I12" s="5">
        <v>1</v>
      </c>
      <c r="J12" s="5">
        <v>0</v>
      </c>
      <c r="K12" s="5">
        <v>0</v>
      </c>
      <c r="L12" s="6">
        <f t="shared" si="0"/>
        <v>6</v>
      </c>
      <c r="M12" s="18">
        <v>0</v>
      </c>
      <c r="N12" s="5">
        <v>7</v>
      </c>
      <c r="O12" s="5">
        <v>2</v>
      </c>
      <c r="P12" s="5">
        <v>0</v>
      </c>
      <c r="Q12" s="5">
        <v>0</v>
      </c>
      <c r="R12" s="5">
        <v>0</v>
      </c>
      <c r="S12" s="8">
        <f t="shared" si="1"/>
        <v>2</v>
      </c>
      <c r="T12" s="18">
        <v>0</v>
      </c>
      <c r="U12" s="9">
        <f t="shared" si="2"/>
        <v>12</v>
      </c>
      <c r="V12" s="10" t="s">
        <v>123</v>
      </c>
      <c r="W12" s="10" t="s">
        <v>124</v>
      </c>
      <c r="X12" s="11">
        <f t="shared" si="3"/>
        <v>0.1611111111111112</v>
      </c>
      <c r="Y12" s="12">
        <f t="shared" si="4"/>
        <v>11</v>
      </c>
      <c r="Z12" s="12">
        <f t="shared" si="5"/>
        <v>6</v>
      </c>
      <c r="AA12" s="12">
        <f t="shared" si="6"/>
        <v>1</v>
      </c>
      <c r="AB12" s="12">
        <f t="shared" si="7"/>
        <v>0</v>
      </c>
      <c r="AC12" s="12">
        <f t="shared" si="8"/>
        <v>0</v>
      </c>
      <c r="AD12" s="13">
        <v>10</v>
      </c>
      <c r="AE12" s="14"/>
    </row>
    <row r="13" spans="1:31" ht="28.35" customHeight="1" x14ac:dyDescent="0.25">
      <c r="A13" s="43" t="s">
        <v>88</v>
      </c>
      <c r="B13" s="44">
        <v>99</v>
      </c>
      <c r="C13" s="44" t="s">
        <v>125</v>
      </c>
      <c r="D13" s="44" t="s">
        <v>122</v>
      </c>
      <c r="E13" s="44">
        <v>1981</v>
      </c>
      <c r="F13" s="45">
        <v>1.5</v>
      </c>
      <c r="G13" s="5">
        <v>6</v>
      </c>
      <c r="H13" s="5">
        <v>2</v>
      </c>
      <c r="I13" s="5">
        <v>0</v>
      </c>
      <c r="J13" s="5">
        <v>0</v>
      </c>
      <c r="K13" s="5">
        <v>1</v>
      </c>
      <c r="L13" s="6">
        <f t="shared" si="0"/>
        <v>7</v>
      </c>
      <c r="M13" s="18">
        <v>0</v>
      </c>
      <c r="N13" s="5">
        <v>5</v>
      </c>
      <c r="O13" s="5">
        <v>4</v>
      </c>
      <c r="P13" s="5">
        <v>0</v>
      </c>
      <c r="Q13" s="5">
        <v>0</v>
      </c>
      <c r="R13" s="5">
        <v>0</v>
      </c>
      <c r="S13" s="8">
        <f t="shared" si="1"/>
        <v>4</v>
      </c>
      <c r="T13" s="18">
        <v>0</v>
      </c>
      <c r="U13" s="9">
        <f t="shared" si="2"/>
        <v>16.5</v>
      </c>
      <c r="V13" s="10" t="s">
        <v>126</v>
      </c>
      <c r="W13" s="10" t="s">
        <v>127</v>
      </c>
      <c r="X13" s="11">
        <f t="shared" si="3"/>
        <v>8.4027777777777701E-2</v>
      </c>
      <c r="Y13" s="12">
        <f t="shared" si="4"/>
        <v>11</v>
      </c>
      <c r="Z13" s="12">
        <f t="shared" si="5"/>
        <v>6</v>
      </c>
      <c r="AA13" s="12">
        <f t="shared" si="6"/>
        <v>0</v>
      </c>
      <c r="AB13" s="12">
        <f t="shared" si="7"/>
        <v>0</v>
      </c>
      <c r="AC13" s="12">
        <f t="shared" si="8"/>
        <v>1</v>
      </c>
      <c r="AD13" s="13">
        <v>11</v>
      </c>
      <c r="AE13" s="14"/>
    </row>
    <row r="14" spans="1:31" ht="28.35" customHeight="1" x14ac:dyDescent="0.25">
      <c r="A14" s="43" t="s">
        <v>88</v>
      </c>
      <c r="B14" s="44">
        <v>101</v>
      </c>
      <c r="C14" s="44" t="s">
        <v>128</v>
      </c>
      <c r="D14" s="44" t="s">
        <v>129</v>
      </c>
      <c r="E14" s="44">
        <v>1983</v>
      </c>
      <c r="F14" s="4">
        <v>1.5</v>
      </c>
      <c r="G14" s="16">
        <v>5</v>
      </c>
      <c r="H14" s="16">
        <v>2</v>
      </c>
      <c r="I14" s="16">
        <v>1</v>
      </c>
      <c r="J14" s="16">
        <v>0</v>
      </c>
      <c r="K14" s="16">
        <v>1</v>
      </c>
      <c r="L14" s="6">
        <f t="shared" si="0"/>
        <v>9</v>
      </c>
      <c r="M14" s="18">
        <v>0</v>
      </c>
      <c r="N14" s="16">
        <v>7</v>
      </c>
      <c r="O14" s="16">
        <v>0</v>
      </c>
      <c r="P14" s="16">
        <v>1</v>
      </c>
      <c r="Q14" s="16">
        <v>0</v>
      </c>
      <c r="R14" s="16">
        <v>1</v>
      </c>
      <c r="S14" s="8">
        <f t="shared" si="1"/>
        <v>7</v>
      </c>
      <c r="T14" s="18">
        <v>0</v>
      </c>
      <c r="U14" s="9">
        <f t="shared" si="2"/>
        <v>24</v>
      </c>
      <c r="V14" s="10" t="s">
        <v>130</v>
      </c>
      <c r="W14" s="10" t="s">
        <v>131</v>
      </c>
      <c r="X14" s="11">
        <f t="shared" si="3"/>
        <v>0.14513888888888893</v>
      </c>
      <c r="Y14" s="12">
        <f t="shared" si="4"/>
        <v>12</v>
      </c>
      <c r="Z14" s="12">
        <f t="shared" si="5"/>
        <v>2</v>
      </c>
      <c r="AA14" s="12">
        <f t="shared" si="6"/>
        <v>2</v>
      </c>
      <c r="AB14" s="12">
        <f t="shared" si="7"/>
        <v>0</v>
      </c>
      <c r="AC14" s="12">
        <f t="shared" si="8"/>
        <v>2</v>
      </c>
      <c r="AD14" s="20">
        <v>12</v>
      </c>
      <c r="AE14" s="21"/>
    </row>
    <row r="15" spans="1:31" ht="28.35" customHeight="1" x14ac:dyDescent="0.25">
      <c r="A15" s="43" t="s">
        <v>88</v>
      </c>
      <c r="B15" s="44">
        <v>92</v>
      </c>
      <c r="C15" s="44" t="s">
        <v>132</v>
      </c>
      <c r="D15" s="44" t="s">
        <v>133</v>
      </c>
      <c r="E15" s="44">
        <v>1989</v>
      </c>
      <c r="F15" s="45">
        <v>2</v>
      </c>
      <c r="G15" s="5">
        <v>4</v>
      </c>
      <c r="H15" s="5">
        <v>2</v>
      </c>
      <c r="I15" s="5">
        <v>2</v>
      </c>
      <c r="J15" s="5">
        <v>1</v>
      </c>
      <c r="K15" s="5">
        <v>0</v>
      </c>
      <c r="L15" s="6">
        <f t="shared" si="0"/>
        <v>9</v>
      </c>
      <c r="M15" s="18">
        <v>0</v>
      </c>
      <c r="N15" s="5">
        <v>5</v>
      </c>
      <c r="O15" s="5">
        <v>2</v>
      </c>
      <c r="P15" s="5">
        <v>1</v>
      </c>
      <c r="Q15" s="5">
        <v>1</v>
      </c>
      <c r="R15" s="5">
        <v>0</v>
      </c>
      <c r="S15" s="8">
        <f t="shared" si="1"/>
        <v>7</v>
      </c>
      <c r="T15" s="18">
        <v>0</v>
      </c>
      <c r="U15" s="9">
        <f t="shared" si="2"/>
        <v>32</v>
      </c>
      <c r="V15" s="10" t="s">
        <v>134</v>
      </c>
      <c r="W15" s="10" t="s">
        <v>135</v>
      </c>
      <c r="X15" s="11">
        <f t="shared" si="3"/>
        <v>0.14791666666666659</v>
      </c>
      <c r="Y15" s="12">
        <f t="shared" si="4"/>
        <v>9</v>
      </c>
      <c r="Z15" s="12">
        <f t="shared" si="5"/>
        <v>4</v>
      </c>
      <c r="AA15" s="12">
        <f t="shared" si="6"/>
        <v>3</v>
      </c>
      <c r="AB15" s="12">
        <f t="shared" si="7"/>
        <v>2</v>
      </c>
      <c r="AC15" s="12">
        <f t="shared" si="8"/>
        <v>0</v>
      </c>
      <c r="AD15" s="13">
        <v>13</v>
      </c>
      <c r="AE15" s="14"/>
    </row>
    <row r="16" spans="1:31" ht="28.35" customHeight="1" x14ac:dyDescent="0.25">
      <c r="A16" s="43" t="s">
        <v>88</v>
      </c>
      <c r="B16" s="44">
        <v>102</v>
      </c>
      <c r="C16" s="44" t="s">
        <v>136</v>
      </c>
      <c r="D16" s="44" t="s">
        <v>137</v>
      </c>
      <c r="E16" s="44">
        <v>1986</v>
      </c>
      <c r="F16" s="45">
        <v>1.5</v>
      </c>
      <c r="G16" s="5">
        <v>7</v>
      </c>
      <c r="H16" s="5">
        <v>0</v>
      </c>
      <c r="I16" s="5">
        <v>0</v>
      </c>
      <c r="J16" s="5">
        <v>0</v>
      </c>
      <c r="K16" s="5">
        <v>2</v>
      </c>
      <c r="L16" s="6">
        <f t="shared" si="0"/>
        <v>10</v>
      </c>
      <c r="M16" s="18">
        <v>0</v>
      </c>
      <c r="N16" s="5">
        <v>4</v>
      </c>
      <c r="O16" s="5">
        <v>1</v>
      </c>
      <c r="P16" s="5">
        <v>1</v>
      </c>
      <c r="Q16" s="5">
        <v>1</v>
      </c>
      <c r="R16" s="5">
        <v>2</v>
      </c>
      <c r="S16" s="8">
        <f t="shared" si="1"/>
        <v>16</v>
      </c>
      <c r="T16" s="18">
        <v>0</v>
      </c>
      <c r="U16" s="9">
        <f t="shared" si="2"/>
        <v>39</v>
      </c>
      <c r="V16" s="10" t="s">
        <v>138</v>
      </c>
      <c r="W16" s="10" t="s">
        <v>139</v>
      </c>
      <c r="X16" s="11">
        <f t="shared" si="3"/>
        <v>0.11111111111111116</v>
      </c>
      <c r="Y16" s="12">
        <f t="shared" si="4"/>
        <v>11</v>
      </c>
      <c r="Z16" s="12">
        <f t="shared" si="5"/>
        <v>1</v>
      </c>
      <c r="AA16" s="12">
        <f t="shared" si="6"/>
        <v>1</v>
      </c>
      <c r="AB16" s="12">
        <f t="shared" si="7"/>
        <v>1</v>
      </c>
      <c r="AC16" s="12">
        <f t="shared" si="8"/>
        <v>4</v>
      </c>
      <c r="AD16" s="13">
        <v>14</v>
      </c>
      <c r="AE16" s="14"/>
    </row>
    <row r="17" spans="1:31" ht="28.35" customHeight="1" x14ac:dyDescent="0.25"/>
    <row r="18" spans="1:31" s="23" customFormat="1" ht="28.35" customHeight="1" x14ac:dyDescent="0.35">
      <c r="B18" s="24">
        <v>14</v>
      </c>
      <c r="I18" s="23" t="s">
        <v>140</v>
      </c>
    </row>
    <row r="19" spans="1:31" ht="28.35" customHeight="1" x14ac:dyDescent="0.25"/>
    <row r="20" spans="1:31" ht="34.9" customHeight="1" x14ac:dyDescent="0.35">
      <c r="A20" s="46"/>
      <c r="B20" s="42"/>
    </row>
    <row r="24" spans="1:31" s="42" customFormat="1" ht="2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</sheetData>
  <sheetProtection selectLockedCells="1" selectUnlockedCells="1"/>
  <mergeCells count="31">
    <mergeCell ref="AE1:AE2"/>
    <mergeCell ref="Y1:Y2"/>
    <mergeCell ref="Z1:Z2"/>
    <mergeCell ref="AA1:AA2"/>
    <mergeCell ref="AB1:AB2"/>
    <mergeCell ref="AC1:AC2"/>
    <mergeCell ref="AD1:AD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M3:M16">
    <cfRule type="cellIs" dxfId="3" priority="1" stopIfTrue="1" operator="greaterThan">
      <formula>0</formula>
    </cfRule>
  </conditionalFormatting>
  <conditionalFormatting sqref="T3:T16">
    <cfRule type="cellIs" dxfId="2" priority="2" stopIfTrue="1" operator="greaterThan">
      <formula>0</formula>
    </cfRule>
  </conditionalFormatting>
  <pageMargins left="0.2361111111111111" right="0.2361111111111111" top="0.74861111111111112" bottom="0.74861111111111112" header="0.31527777777777777" footer="0.31527777777777777"/>
  <pageSetup paperSize="9" firstPageNumber="0" orientation="landscape" horizontalDpi="300" verticalDpi="300"/>
  <headerFooter alignWithMargins="0">
    <oddHeader>&amp;C&amp;"Calibri,Standard"&amp;11Organizzatore: Motoclub Domo 70 
Località: Montecrestese&amp;R&amp;"Calibri,Standard"&amp;11Data: 26/06/2021
Categoria: Campionato Gentlemen</oddHeader>
    <oddFooter>&amp;C&amp;"Calibri,Standard"&amp;11Direttore di  Gara 
…………………………… &amp;R&amp;"Calibri,Standard"&amp;11Classifica esposta alle ore 
………………………………………</oddFooter>
  </headerFooter>
  <colBreaks count="1" manualBreakCount="1">
    <brk id="3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opLeftCell="B1" zoomScale="75" zoomScaleNormal="75" workbookViewId="0">
      <selection activeCell="AD19" sqref="AD19"/>
    </sheetView>
  </sheetViews>
  <sheetFormatPr defaultColWidth="8.7109375" defaultRowHeight="15" x14ac:dyDescent="0.25"/>
  <cols>
    <col min="1" max="1" width="9.5703125" style="1" customWidth="1"/>
    <col min="2" max="2" width="5" style="1" customWidth="1"/>
    <col min="3" max="3" width="24.140625" style="1" customWidth="1"/>
    <col min="4" max="4" width="21.42578125" style="1" customWidth="1"/>
    <col min="5" max="5" width="8.140625" style="1" customWidth="1"/>
    <col min="6" max="11" width="6.28515625" style="1" customWidth="1"/>
    <col min="12" max="13" width="9.140625" style="1" customWidth="1"/>
    <col min="14" max="18" width="6.28515625" style="1" customWidth="1"/>
    <col min="19" max="21" width="9.140625" style="1" customWidth="1"/>
    <col min="22" max="22" width="8.7109375" style="1"/>
    <col min="23" max="23" width="8.140625" style="1" customWidth="1"/>
    <col min="24" max="24" width="8.42578125" style="1" customWidth="1"/>
    <col min="25" max="29" width="6.28515625" style="1" customWidth="1"/>
    <col min="30" max="30" width="9.140625" style="1" customWidth="1"/>
    <col min="31" max="31" width="11" style="1" customWidth="1"/>
    <col min="32" max="16384" width="8.7109375" style="1"/>
  </cols>
  <sheetData>
    <row r="1" spans="1:32" ht="24.95" customHeight="1" x14ac:dyDescent="0.25">
      <c r="A1" s="47"/>
      <c r="B1" s="48" t="s">
        <v>141</v>
      </c>
      <c r="C1" s="49" t="s">
        <v>142</v>
      </c>
      <c r="D1" s="48" t="s">
        <v>143</v>
      </c>
      <c r="E1" s="50" t="s">
        <v>144</v>
      </c>
      <c r="F1" s="51" t="s">
        <v>5</v>
      </c>
      <c r="G1" s="52" t="s">
        <v>145</v>
      </c>
      <c r="H1" s="52" t="s">
        <v>145</v>
      </c>
      <c r="I1" s="52" t="s">
        <v>145</v>
      </c>
      <c r="J1" s="52" t="s">
        <v>145</v>
      </c>
      <c r="K1" s="52" t="s">
        <v>145</v>
      </c>
      <c r="L1" s="52" t="s">
        <v>146</v>
      </c>
      <c r="M1" s="53" t="s">
        <v>145</v>
      </c>
      <c r="N1" s="54" t="s">
        <v>147</v>
      </c>
      <c r="O1" s="54" t="s">
        <v>147</v>
      </c>
      <c r="P1" s="54" t="s">
        <v>147</v>
      </c>
      <c r="Q1" s="54" t="s">
        <v>147</v>
      </c>
      <c r="R1" s="54" t="s">
        <v>147</v>
      </c>
      <c r="S1" s="54" t="s">
        <v>146</v>
      </c>
      <c r="T1" s="55" t="s">
        <v>147</v>
      </c>
      <c r="U1" s="56" t="s">
        <v>148</v>
      </c>
      <c r="V1" s="57" t="s">
        <v>149</v>
      </c>
      <c r="W1" s="57" t="s">
        <v>149</v>
      </c>
      <c r="X1" s="57" t="s">
        <v>150</v>
      </c>
      <c r="Y1" s="58" t="s">
        <v>151</v>
      </c>
      <c r="Z1" s="58" t="s">
        <v>151</v>
      </c>
      <c r="AA1" s="58" t="s">
        <v>151</v>
      </c>
      <c r="AB1" s="58" t="s">
        <v>151</v>
      </c>
      <c r="AC1" s="56" t="s">
        <v>151</v>
      </c>
      <c r="AD1" s="59" t="s">
        <v>152</v>
      </c>
      <c r="AE1" s="59" t="s">
        <v>153</v>
      </c>
    </row>
    <row r="2" spans="1:32" ht="39.75" customHeight="1" x14ac:dyDescent="0.25">
      <c r="A2" s="60" t="s">
        <v>0</v>
      </c>
      <c r="B2" s="60" t="s">
        <v>154</v>
      </c>
      <c r="C2" s="60" t="s">
        <v>155</v>
      </c>
      <c r="D2" s="60" t="s">
        <v>156</v>
      </c>
      <c r="E2" s="61" t="s">
        <v>156</v>
      </c>
      <c r="F2" s="62"/>
      <c r="G2" s="63">
        <v>0</v>
      </c>
      <c r="H2" s="63">
        <v>1</v>
      </c>
      <c r="I2" s="63">
        <v>2</v>
      </c>
      <c r="J2" s="63">
        <v>3</v>
      </c>
      <c r="K2" s="63">
        <v>5</v>
      </c>
      <c r="L2" s="63" t="s">
        <v>157</v>
      </c>
      <c r="M2" s="63" t="s">
        <v>158</v>
      </c>
      <c r="N2" s="64">
        <v>0</v>
      </c>
      <c r="O2" s="64">
        <v>1</v>
      </c>
      <c r="P2" s="64">
        <v>2</v>
      </c>
      <c r="Q2" s="64">
        <v>3</v>
      </c>
      <c r="R2" s="64">
        <v>5</v>
      </c>
      <c r="S2" s="64" t="s">
        <v>157</v>
      </c>
      <c r="T2" s="64" t="s">
        <v>158</v>
      </c>
      <c r="U2" s="65" t="s">
        <v>159</v>
      </c>
      <c r="V2" s="66" t="s">
        <v>160</v>
      </c>
      <c r="W2" s="66" t="s">
        <v>161</v>
      </c>
      <c r="X2" s="66" t="s">
        <v>148</v>
      </c>
      <c r="Y2" s="65">
        <v>0</v>
      </c>
      <c r="Z2" s="65">
        <v>1</v>
      </c>
      <c r="AA2" s="65">
        <v>2</v>
      </c>
      <c r="AB2" s="65">
        <v>3</v>
      </c>
      <c r="AC2" s="65">
        <v>5</v>
      </c>
      <c r="AD2" s="67" t="s">
        <v>162</v>
      </c>
      <c r="AE2" s="67" t="s">
        <v>163</v>
      </c>
    </row>
    <row r="3" spans="1:32" ht="28.35" customHeight="1" x14ac:dyDescent="0.25">
      <c r="A3" s="68" t="s">
        <v>164</v>
      </c>
      <c r="B3" s="68">
        <v>4</v>
      </c>
      <c r="C3" s="68" t="s">
        <v>165</v>
      </c>
      <c r="D3" s="68" t="s">
        <v>166</v>
      </c>
      <c r="E3" s="69">
        <v>1979</v>
      </c>
      <c r="F3" s="45">
        <v>1</v>
      </c>
      <c r="G3" s="5">
        <v>9</v>
      </c>
      <c r="H3" s="5">
        <v>0</v>
      </c>
      <c r="I3" s="5">
        <v>0</v>
      </c>
      <c r="J3" s="5">
        <v>0</v>
      </c>
      <c r="K3" s="5">
        <v>0</v>
      </c>
      <c r="L3" s="6">
        <f t="shared" ref="L3:L24" si="0">(0*G3)+(1*H3)+(2*I3)+(3*J3)+(5*K3)</f>
        <v>0</v>
      </c>
      <c r="M3" s="70">
        <v>0</v>
      </c>
      <c r="N3" s="5">
        <v>9</v>
      </c>
      <c r="O3" s="5">
        <v>0</v>
      </c>
      <c r="P3" s="5">
        <v>0</v>
      </c>
      <c r="Q3" s="5">
        <v>0</v>
      </c>
      <c r="R3" s="5">
        <v>0</v>
      </c>
      <c r="S3" s="8">
        <f t="shared" ref="S3:S24" si="1">(0*N3)+(1*O3)+(2*P3)+(3*Q3)+(5*R3)</f>
        <v>0</v>
      </c>
      <c r="T3" s="70">
        <v>0</v>
      </c>
      <c r="U3" s="12">
        <f t="shared" ref="U3:U24" si="2">(L3+S3)*F3+(M3+T3)</f>
        <v>0</v>
      </c>
      <c r="V3" s="10" t="s">
        <v>167</v>
      </c>
      <c r="W3" s="10" t="s">
        <v>168</v>
      </c>
      <c r="X3" s="11">
        <f t="shared" ref="X3:X9" si="3">W3-V3</f>
        <v>0.13680555555555562</v>
      </c>
      <c r="Y3" s="12">
        <f t="shared" ref="Y3:Y24" si="4">G3+N3</f>
        <v>18</v>
      </c>
      <c r="Z3" s="12">
        <f t="shared" ref="Z3:Z24" si="5">H3+O3</f>
        <v>0</v>
      </c>
      <c r="AA3" s="12">
        <f t="shared" ref="AA3:AA24" si="6">I3+P3</f>
        <v>0</v>
      </c>
      <c r="AB3" s="12">
        <f t="shared" ref="AB3:AB24" si="7">J3+Q3</f>
        <v>0</v>
      </c>
      <c r="AC3" s="12">
        <f t="shared" ref="AC3:AC24" si="8">K3+R3</f>
        <v>0</v>
      </c>
      <c r="AD3" s="13">
        <v>2</v>
      </c>
      <c r="AE3" s="14"/>
    </row>
    <row r="4" spans="1:32" ht="28.35" customHeight="1" x14ac:dyDescent="0.25">
      <c r="A4" s="68" t="s">
        <v>164</v>
      </c>
      <c r="B4" s="68">
        <v>11</v>
      </c>
      <c r="C4" s="68" t="s">
        <v>169</v>
      </c>
      <c r="D4" s="68" t="s">
        <v>170</v>
      </c>
      <c r="E4" s="69">
        <v>1965</v>
      </c>
      <c r="F4" s="45">
        <v>0.5</v>
      </c>
      <c r="G4" s="5">
        <v>9</v>
      </c>
      <c r="H4" s="5">
        <v>0</v>
      </c>
      <c r="I4" s="5">
        <v>0</v>
      </c>
      <c r="J4" s="5">
        <v>0</v>
      </c>
      <c r="K4" s="5">
        <v>0</v>
      </c>
      <c r="L4" s="6">
        <f t="shared" si="0"/>
        <v>0</v>
      </c>
      <c r="M4" s="70">
        <v>0</v>
      </c>
      <c r="N4" s="5">
        <v>9</v>
      </c>
      <c r="O4" s="5">
        <v>0</v>
      </c>
      <c r="P4" s="5">
        <v>0</v>
      </c>
      <c r="Q4" s="5">
        <v>0</v>
      </c>
      <c r="R4" s="5">
        <v>0</v>
      </c>
      <c r="S4" s="8">
        <f t="shared" si="1"/>
        <v>0</v>
      </c>
      <c r="T4" s="70">
        <v>0</v>
      </c>
      <c r="U4" s="12">
        <f t="shared" si="2"/>
        <v>0</v>
      </c>
      <c r="V4" s="10" t="s">
        <v>171</v>
      </c>
      <c r="W4" s="10" t="s">
        <v>168</v>
      </c>
      <c r="X4" s="11">
        <f t="shared" si="3"/>
        <v>0.13749999999999996</v>
      </c>
      <c r="Y4" s="12">
        <f t="shared" si="4"/>
        <v>18</v>
      </c>
      <c r="Z4" s="12">
        <f t="shared" si="5"/>
        <v>0</v>
      </c>
      <c r="AA4" s="12">
        <f t="shared" si="6"/>
        <v>0</v>
      </c>
      <c r="AB4" s="12">
        <f t="shared" si="7"/>
        <v>0</v>
      </c>
      <c r="AC4" s="12">
        <f t="shared" si="8"/>
        <v>0</v>
      </c>
      <c r="AD4" s="13">
        <v>1</v>
      </c>
      <c r="AE4" s="14"/>
    </row>
    <row r="5" spans="1:32" s="15" customFormat="1" ht="28.35" customHeight="1" x14ac:dyDescent="0.25">
      <c r="A5" s="68" t="s">
        <v>164</v>
      </c>
      <c r="B5" s="68">
        <v>18</v>
      </c>
      <c r="C5" s="68" t="s">
        <v>172</v>
      </c>
      <c r="D5" s="68" t="s">
        <v>173</v>
      </c>
      <c r="E5" s="69">
        <v>1979</v>
      </c>
      <c r="F5" s="45">
        <v>1</v>
      </c>
      <c r="G5" s="5">
        <v>8</v>
      </c>
      <c r="H5" s="5">
        <v>1</v>
      </c>
      <c r="I5" s="5">
        <v>0</v>
      </c>
      <c r="J5" s="5">
        <v>0</v>
      </c>
      <c r="K5" s="5">
        <v>0</v>
      </c>
      <c r="L5" s="6">
        <f t="shared" si="0"/>
        <v>1</v>
      </c>
      <c r="M5" s="70">
        <v>0</v>
      </c>
      <c r="N5" s="5">
        <v>9</v>
      </c>
      <c r="O5" s="5">
        <v>0</v>
      </c>
      <c r="P5" s="5">
        <v>0</v>
      </c>
      <c r="Q5" s="5">
        <v>0</v>
      </c>
      <c r="R5" s="5">
        <v>0</v>
      </c>
      <c r="S5" s="8">
        <f t="shared" si="1"/>
        <v>0</v>
      </c>
      <c r="T5" s="70">
        <v>0</v>
      </c>
      <c r="U5" s="12">
        <f t="shared" si="2"/>
        <v>1</v>
      </c>
      <c r="V5" s="10" t="s">
        <v>174</v>
      </c>
      <c r="W5" s="10" t="s">
        <v>175</v>
      </c>
      <c r="X5" s="11">
        <f t="shared" si="3"/>
        <v>0.13888888888888895</v>
      </c>
      <c r="Y5" s="12">
        <f t="shared" si="4"/>
        <v>17</v>
      </c>
      <c r="Z5" s="12">
        <f t="shared" si="5"/>
        <v>1</v>
      </c>
      <c r="AA5" s="12">
        <f t="shared" si="6"/>
        <v>0</v>
      </c>
      <c r="AB5" s="12">
        <f t="shared" si="7"/>
        <v>0</v>
      </c>
      <c r="AC5" s="12">
        <f t="shared" si="8"/>
        <v>0</v>
      </c>
      <c r="AD5" s="13">
        <v>5</v>
      </c>
      <c r="AE5" s="14"/>
    </row>
    <row r="6" spans="1:32" ht="28.35" customHeight="1" x14ac:dyDescent="0.25">
      <c r="A6" s="68" t="s">
        <v>164</v>
      </c>
      <c r="B6" s="71">
        <v>21</v>
      </c>
      <c r="C6" s="71" t="s">
        <v>176</v>
      </c>
      <c r="D6" s="71" t="s">
        <v>177</v>
      </c>
      <c r="E6" s="69">
        <v>1979</v>
      </c>
      <c r="F6" s="45">
        <v>1</v>
      </c>
      <c r="G6" s="5">
        <v>9</v>
      </c>
      <c r="H6" s="5">
        <v>0</v>
      </c>
      <c r="I6" s="5">
        <v>0</v>
      </c>
      <c r="J6" s="5">
        <v>0</v>
      </c>
      <c r="K6" s="5">
        <v>0</v>
      </c>
      <c r="L6" s="6">
        <f t="shared" si="0"/>
        <v>0</v>
      </c>
      <c r="M6" s="70">
        <v>0</v>
      </c>
      <c r="N6" s="5">
        <v>8</v>
      </c>
      <c r="O6" s="5">
        <v>1</v>
      </c>
      <c r="P6" s="5">
        <v>0</v>
      </c>
      <c r="Q6" s="5">
        <v>0</v>
      </c>
      <c r="R6" s="5">
        <v>0</v>
      </c>
      <c r="S6" s="8">
        <f t="shared" si="1"/>
        <v>1</v>
      </c>
      <c r="T6" s="70">
        <v>0</v>
      </c>
      <c r="U6" s="12">
        <f t="shared" si="2"/>
        <v>1</v>
      </c>
      <c r="V6" s="10" t="s">
        <v>178</v>
      </c>
      <c r="W6" s="10" t="s">
        <v>109</v>
      </c>
      <c r="X6" s="11">
        <f t="shared" si="3"/>
        <v>0.11041666666666672</v>
      </c>
      <c r="Y6" s="12">
        <f t="shared" si="4"/>
        <v>17</v>
      </c>
      <c r="Z6" s="12">
        <f t="shared" si="5"/>
        <v>1</v>
      </c>
      <c r="AA6" s="12">
        <f t="shared" si="6"/>
        <v>0</v>
      </c>
      <c r="AB6" s="12">
        <f t="shared" si="7"/>
        <v>0</v>
      </c>
      <c r="AC6" s="12">
        <f t="shared" si="8"/>
        <v>0</v>
      </c>
      <c r="AD6" s="13">
        <v>4</v>
      </c>
      <c r="AE6" s="14"/>
    </row>
    <row r="7" spans="1:32" ht="28.35" customHeight="1" x14ac:dyDescent="0.25">
      <c r="A7" s="68" t="s">
        <v>164</v>
      </c>
      <c r="B7" s="68">
        <v>66</v>
      </c>
      <c r="C7" s="68" t="s">
        <v>179</v>
      </c>
      <c r="D7" s="68" t="s">
        <v>180</v>
      </c>
      <c r="E7" s="69">
        <v>1976</v>
      </c>
      <c r="F7" s="45">
        <v>0.5</v>
      </c>
      <c r="G7" s="5">
        <v>9</v>
      </c>
      <c r="H7" s="5">
        <v>0</v>
      </c>
      <c r="I7" s="5">
        <v>0</v>
      </c>
      <c r="J7" s="5">
        <v>0</v>
      </c>
      <c r="K7" s="5">
        <v>0</v>
      </c>
      <c r="L7" s="6">
        <f t="shared" si="0"/>
        <v>0</v>
      </c>
      <c r="M7" s="70">
        <v>0</v>
      </c>
      <c r="N7" s="5">
        <v>8</v>
      </c>
      <c r="O7" s="5">
        <v>0</v>
      </c>
      <c r="P7" s="5">
        <v>1</v>
      </c>
      <c r="Q7" s="5">
        <v>0</v>
      </c>
      <c r="R7" s="5">
        <v>0</v>
      </c>
      <c r="S7" s="8">
        <f t="shared" si="1"/>
        <v>2</v>
      </c>
      <c r="T7" s="70">
        <v>0</v>
      </c>
      <c r="U7" s="12">
        <f t="shared" si="2"/>
        <v>1</v>
      </c>
      <c r="V7" s="10" t="s">
        <v>181</v>
      </c>
      <c r="W7" s="10" t="s">
        <v>182</v>
      </c>
      <c r="X7" s="11">
        <f t="shared" si="3"/>
        <v>0.1333333333333333</v>
      </c>
      <c r="Y7" s="12">
        <f t="shared" si="4"/>
        <v>17</v>
      </c>
      <c r="Z7" s="12">
        <f t="shared" si="5"/>
        <v>0</v>
      </c>
      <c r="AA7" s="12">
        <f t="shared" si="6"/>
        <v>1</v>
      </c>
      <c r="AB7" s="12">
        <f t="shared" si="7"/>
        <v>0</v>
      </c>
      <c r="AC7" s="12">
        <f t="shared" si="8"/>
        <v>0</v>
      </c>
      <c r="AD7" s="13">
        <v>3</v>
      </c>
      <c r="AE7" s="14"/>
    </row>
    <row r="8" spans="1:32" s="22" customFormat="1" ht="28.35" customHeight="1" x14ac:dyDescent="0.25">
      <c r="A8" s="68" t="s">
        <v>164</v>
      </c>
      <c r="B8" s="68">
        <v>72</v>
      </c>
      <c r="C8" s="68" t="s">
        <v>183</v>
      </c>
      <c r="D8" s="68" t="s">
        <v>184</v>
      </c>
      <c r="E8" s="69">
        <v>1973</v>
      </c>
      <c r="F8" s="45">
        <v>0.5</v>
      </c>
      <c r="G8" s="5">
        <v>7</v>
      </c>
      <c r="H8" s="5">
        <v>2</v>
      </c>
      <c r="I8" s="5">
        <v>0</v>
      </c>
      <c r="J8" s="5">
        <v>0</v>
      </c>
      <c r="K8" s="5">
        <v>0</v>
      </c>
      <c r="L8" s="6">
        <f t="shared" si="0"/>
        <v>2</v>
      </c>
      <c r="M8" s="70">
        <v>0</v>
      </c>
      <c r="N8" s="5">
        <v>8</v>
      </c>
      <c r="O8" s="5">
        <v>1</v>
      </c>
      <c r="P8" s="5">
        <v>0</v>
      </c>
      <c r="Q8" s="5">
        <v>0</v>
      </c>
      <c r="R8" s="5">
        <v>0</v>
      </c>
      <c r="S8" s="8">
        <f t="shared" si="1"/>
        <v>1</v>
      </c>
      <c r="T8" s="70">
        <v>0</v>
      </c>
      <c r="U8" s="12">
        <f t="shared" si="2"/>
        <v>1.5</v>
      </c>
      <c r="V8" s="10" t="s">
        <v>185</v>
      </c>
      <c r="W8" s="10" t="s">
        <v>131</v>
      </c>
      <c r="X8" s="11">
        <f t="shared" si="3"/>
        <v>0.14583333333333337</v>
      </c>
      <c r="Y8" s="12">
        <f t="shared" si="4"/>
        <v>15</v>
      </c>
      <c r="Z8" s="12">
        <f t="shared" si="5"/>
        <v>3</v>
      </c>
      <c r="AA8" s="12">
        <f t="shared" si="6"/>
        <v>0</v>
      </c>
      <c r="AB8" s="12">
        <f t="shared" si="7"/>
        <v>0</v>
      </c>
      <c r="AC8" s="12">
        <f t="shared" si="8"/>
        <v>0</v>
      </c>
      <c r="AD8" s="13">
        <v>6</v>
      </c>
      <c r="AE8" s="14"/>
      <c r="AF8" s="1"/>
    </row>
    <row r="9" spans="1:32" ht="28.35" customHeight="1" x14ac:dyDescent="0.25">
      <c r="A9" s="68" t="s">
        <v>164</v>
      </c>
      <c r="B9" s="2">
        <v>2</v>
      </c>
      <c r="C9" s="2" t="s">
        <v>186</v>
      </c>
      <c r="D9" s="2" t="s">
        <v>187</v>
      </c>
      <c r="E9" s="3">
        <v>1975</v>
      </c>
      <c r="F9" s="4">
        <v>0.5</v>
      </c>
      <c r="G9" s="16">
        <v>6</v>
      </c>
      <c r="H9" s="16">
        <v>3</v>
      </c>
      <c r="I9" s="16">
        <v>0</v>
      </c>
      <c r="J9" s="16">
        <v>0</v>
      </c>
      <c r="K9" s="16">
        <v>0</v>
      </c>
      <c r="L9" s="17">
        <f t="shared" si="0"/>
        <v>3</v>
      </c>
      <c r="M9" s="70">
        <v>0</v>
      </c>
      <c r="N9" s="16">
        <v>8</v>
      </c>
      <c r="O9" s="16">
        <v>1</v>
      </c>
      <c r="P9" s="16">
        <v>0</v>
      </c>
      <c r="Q9" s="16">
        <v>0</v>
      </c>
      <c r="R9" s="16">
        <v>0</v>
      </c>
      <c r="S9" s="19">
        <f t="shared" si="1"/>
        <v>1</v>
      </c>
      <c r="T9" s="72">
        <v>0</v>
      </c>
      <c r="U9" s="12">
        <f t="shared" si="2"/>
        <v>2</v>
      </c>
      <c r="V9" s="10" t="s">
        <v>188</v>
      </c>
      <c r="W9" s="10" t="s">
        <v>189</v>
      </c>
      <c r="X9" s="11">
        <f t="shared" si="3"/>
        <v>0.15902777777777766</v>
      </c>
      <c r="Y9" s="12">
        <f t="shared" si="4"/>
        <v>14</v>
      </c>
      <c r="Z9" s="12">
        <f t="shared" si="5"/>
        <v>4</v>
      </c>
      <c r="AA9" s="12">
        <f t="shared" si="6"/>
        <v>0</v>
      </c>
      <c r="AB9" s="12">
        <f t="shared" si="7"/>
        <v>0</v>
      </c>
      <c r="AC9" s="12">
        <f t="shared" si="8"/>
        <v>0</v>
      </c>
      <c r="AD9" s="13">
        <v>7</v>
      </c>
      <c r="AE9" s="14"/>
    </row>
    <row r="10" spans="1:32" ht="28.35" customHeight="1" x14ac:dyDescent="0.25">
      <c r="A10" s="68" t="s">
        <v>164</v>
      </c>
      <c r="B10" s="68">
        <v>16</v>
      </c>
      <c r="C10" s="68" t="s">
        <v>190</v>
      </c>
      <c r="D10" s="68" t="s">
        <v>191</v>
      </c>
      <c r="E10" s="69">
        <v>1977</v>
      </c>
      <c r="F10" s="45">
        <v>1</v>
      </c>
      <c r="G10" s="5">
        <v>7</v>
      </c>
      <c r="H10" s="5">
        <v>1</v>
      </c>
      <c r="I10" s="5">
        <v>1</v>
      </c>
      <c r="J10" s="5">
        <v>0</v>
      </c>
      <c r="K10" s="5">
        <v>0</v>
      </c>
      <c r="L10" s="6">
        <f t="shared" si="0"/>
        <v>3</v>
      </c>
      <c r="M10" s="70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8">
        <f t="shared" si="1"/>
        <v>0</v>
      </c>
      <c r="T10" s="70">
        <v>0</v>
      </c>
      <c r="U10" s="12">
        <f t="shared" si="2"/>
        <v>3</v>
      </c>
      <c r="V10" s="10" t="s">
        <v>192</v>
      </c>
      <c r="W10" s="10" t="s">
        <v>193</v>
      </c>
      <c r="X10" s="11">
        <f>W11-V11</f>
        <v>9.7916666666666652E-2</v>
      </c>
      <c r="Y10" s="12">
        <f t="shared" si="4"/>
        <v>7</v>
      </c>
      <c r="Z10" s="12">
        <f t="shared" si="5"/>
        <v>1</v>
      </c>
      <c r="AA10" s="12">
        <f t="shared" si="6"/>
        <v>1</v>
      </c>
      <c r="AB10" s="12">
        <f t="shared" si="7"/>
        <v>0</v>
      </c>
      <c r="AC10" s="12">
        <f t="shared" si="8"/>
        <v>0</v>
      </c>
      <c r="AD10" s="13">
        <v>8</v>
      </c>
      <c r="AE10" s="14"/>
    </row>
    <row r="11" spans="1:32" ht="28.35" customHeight="1" x14ac:dyDescent="0.25">
      <c r="A11" s="68" t="s">
        <v>164</v>
      </c>
      <c r="B11" s="68">
        <v>13</v>
      </c>
      <c r="C11" s="68" t="s">
        <v>194</v>
      </c>
      <c r="D11" s="68" t="s">
        <v>195</v>
      </c>
      <c r="E11" s="69">
        <v>1974</v>
      </c>
      <c r="F11" s="45">
        <v>0.5</v>
      </c>
      <c r="G11" s="5">
        <v>7</v>
      </c>
      <c r="H11" s="5">
        <v>1</v>
      </c>
      <c r="I11" s="5">
        <v>0</v>
      </c>
      <c r="J11" s="5">
        <v>0</v>
      </c>
      <c r="K11" s="5">
        <v>1</v>
      </c>
      <c r="L11" s="6">
        <f t="shared" si="0"/>
        <v>6</v>
      </c>
      <c r="M11" s="70">
        <v>0</v>
      </c>
      <c r="N11" s="5">
        <v>7</v>
      </c>
      <c r="O11" s="5">
        <v>2</v>
      </c>
      <c r="P11" s="5">
        <v>0</v>
      </c>
      <c r="Q11" s="5">
        <v>0</v>
      </c>
      <c r="R11" s="5">
        <v>0</v>
      </c>
      <c r="S11" s="8">
        <f t="shared" si="1"/>
        <v>2</v>
      </c>
      <c r="T11" s="70">
        <v>0</v>
      </c>
      <c r="U11" s="12">
        <f t="shared" si="2"/>
        <v>4</v>
      </c>
      <c r="V11" s="10" t="s">
        <v>196</v>
      </c>
      <c r="W11" s="10" t="s">
        <v>197</v>
      </c>
      <c r="X11" s="11">
        <f t="shared" ref="X11:X24" si="9">W11-V11</f>
        <v>9.7916666666666652E-2</v>
      </c>
      <c r="Y11" s="12">
        <f t="shared" si="4"/>
        <v>14</v>
      </c>
      <c r="Z11" s="12">
        <f t="shared" si="5"/>
        <v>3</v>
      </c>
      <c r="AA11" s="12">
        <f t="shared" si="6"/>
        <v>0</v>
      </c>
      <c r="AB11" s="12">
        <f t="shared" si="7"/>
        <v>0</v>
      </c>
      <c r="AC11" s="12">
        <f t="shared" si="8"/>
        <v>1</v>
      </c>
      <c r="AD11" s="20">
        <v>9</v>
      </c>
      <c r="AE11" s="14"/>
    </row>
    <row r="12" spans="1:32" ht="28.35" customHeight="1" x14ac:dyDescent="0.25">
      <c r="A12" s="68" t="s">
        <v>164</v>
      </c>
      <c r="B12" s="68">
        <v>14</v>
      </c>
      <c r="C12" s="68" t="s">
        <v>198</v>
      </c>
      <c r="D12" s="68" t="s">
        <v>199</v>
      </c>
      <c r="E12" s="69">
        <v>1976</v>
      </c>
      <c r="F12" s="45">
        <v>1</v>
      </c>
      <c r="G12" s="5">
        <v>7</v>
      </c>
      <c r="H12" s="5">
        <v>0</v>
      </c>
      <c r="I12" s="5">
        <v>2</v>
      </c>
      <c r="J12" s="5">
        <v>0</v>
      </c>
      <c r="K12" s="5">
        <v>0</v>
      </c>
      <c r="L12" s="6">
        <f t="shared" si="0"/>
        <v>4</v>
      </c>
      <c r="M12" s="70">
        <v>0</v>
      </c>
      <c r="N12" s="5">
        <v>8</v>
      </c>
      <c r="O12" s="5">
        <v>1</v>
      </c>
      <c r="P12" s="5">
        <v>0</v>
      </c>
      <c r="Q12" s="5">
        <v>0</v>
      </c>
      <c r="R12" s="5">
        <v>0</v>
      </c>
      <c r="S12" s="8">
        <f t="shared" si="1"/>
        <v>1</v>
      </c>
      <c r="T12" s="70">
        <v>0</v>
      </c>
      <c r="U12" s="12">
        <f t="shared" si="2"/>
        <v>5</v>
      </c>
      <c r="V12" s="10" t="s">
        <v>200</v>
      </c>
      <c r="W12" s="10" t="s">
        <v>182</v>
      </c>
      <c r="X12" s="11">
        <f t="shared" si="9"/>
        <v>0.13194444444444442</v>
      </c>
      <c r="Y12" s="12">
        <f t="shared" si="4"/>
        <v>15</v>
      </c>
      <c r="Z12" s="12">
        <f t="shared" si="5"/>
        <v>1</v>
      </c>
      <c r="AA12" s="12">
        <f t="shared" si="6"/>
        <v>2</v>
      </c>
      <c r="AB12" s="12">
        <f t="shared" si="7"/>
        <v>0</v>
      </c>
      <c r="AC12" s="12">
        <f t="shared" si="8"/>
        <v>0</v>
      </c>
      <c r="AD12" s="13">
        <v>10</v>
      </c>
      <c r="AE12" s="14"/>
    </row>
    <row r="13" spans="1:32" ht="28.35" customHeight="1" x14ac:dyDescent="0.25">
      <c r="A13" s="68" t="s">
        <v>164</v>
      </c>
      <c r="B13" s="68">
        <v>25</v>
      </c>
      <c r="C13" s="68" t="s">
        <v>201</v>
      </c>
      <c r="D13" s="68" t="s">
        <v>202</v>
      </c>
      <c r="E13" s="69">
        <v>1979</v>
      </c>
      <c r="F13" s="45">
        <v>1</v>
      </c>
      <c r="G13" s="5">
        <v>8</v>
      </c>
      <c r="H13" s="5">
        <v>1</v>
      </c>
      <c r="I13" s="5">
        <v>0</v>
      </c>
      <c r="J13" s="5">
        <v>0</v>
      </c>
      <c r="K13" s="5">
        <v>0</v>
      </c>
      <c r="L13" s="6">
        <f t="shared" si="0"/>
        <v>1</v>
      </c>
      <c r="M13" s="70">
        <v>0</v>
      </c>
      <c r="N13" s="5">
        <v>7</v>
      </c>
      <c r="O13" s="5">
        <v>1</v>
      </c>
      <c r="P13" s="5">
        <v>0</v>
      </c>
      <c r="Q13" s="5">
        <v>1</v>
      </c>
      <c r="R13" s="5">
        <v>0</v>
      </c>
      <c r="S13" s="8">
        <f t="shared" si="1"/>
        <v>4</v>
      </c>
      <c r="T13" s="70">
        <v>0</v>
      </c>
      <c r="U13" s="12">
        <f t="shared" si="2"/>
        <v>5</v>
      </c>
      <c r="V13" s="10" t="s">
        <v>203</v>
      </c>
      <c r="W13" s="10" t="s">
        <v>42</v>
      </c>
      <c r="X13" s="11">
        <f t="shared" si="9"/>
        <v>0.15902777777777777</v>
      </c>
      <c r="Y13" s="12">
        <f t="shared" si="4"/>
        <v>15</v>
      </c>
      <c r="Z13" s="12">
        <f t="shared" si="5"/>
        <v>2</v>
      </c>
      <c r="AA13" s="12">
        <f t="shared" si="6"/>
        <v>0</v>
      </c>
      <c r="AB13" s="12">
        <f t="shared" si="7"/>
        <v>1</v>
      </c>
      <c r="AC13" s="12">
        <f t="shared" si="8"/>
        <v>0</v>
      </c>
      <c r="AD13" s="13">
        <v>11</v>
      </c>
      <c r="AE13" s="14"/>
    </row>
    <row r="14" spans="1:32" ht="28.35" customHeight="1" x14ac:dyDescent="0.25">
      <c r="A14" s="68" t="s">
        <v>164</v>
      </c>
      <c r="B14" s="68">
        <v>8</v>
      </c>
      <c r="C14" s="68" t="s">
        <v>204</v>
      </c>
      <c r="D14" s="68" t="s">
        <v>205</v>
      </c>
      <c r="E14" s="69">
        <v>1983</v>
      </c>
      <c r="F14" s="45">
        <v>1.5</v>
      </c>
      <c r="G14" s="5">
        <v>7</v>
      </c>
      <c r="H14" s="5">
        <v>1</v>
      </c>
      <c r="I14" s="5">
        <v>1</v>
      </c>
      <c r="J14" s="5">
        <v>0</v>
      </c>
      <c r="K14" s="5">
        <v>0</v>
      </c>
      <c r="L14" s="6">
        <f t="shared" si="0"/>
        <v>3</v>
      </c>
      <c r="M14" s="70">
        <v>0</v>
      </c>
      <c r="N14" s="5">
        <v>8</v>
      </c>
      <c r="O14" s="5">
        <v>1</v>
      </c>
      <c r="P14" s="5">
        <v>0</v>
      </c>
      <c r="Q14" s="5">
        <v>0</v>
      </c>
      <c r="R14" s="5">
        <v>0</v>
      </c>
      <c r="S14" s="8">
        <f t="shared" si="1"/>
        <v>1</v>
      </c>
      <c r="T14" s="70">
        <v>0</v>
      </c>
      <c r="U14" s="12">
        <f t="shared" si="2"/>
        <v>6</v>
      </c>
      <c r="V14" s="10" t="s">
        <v>206</v>
      </c>
      <c r="W14" s="10" t="s">
        <v>207</v>
      </c>
      <c r="X14" s="11">
        <f t="shared" si="9"/>
        <v>0.16041666666666665</v>
      </c>
      <c r="Y14" s="12">
        <f t="shared" si="4"/>
        <v>15</v>
      </c>
      <c r="Z14" s="12">
        <f t="shared" si="5"/>
        <v>2</v>
      </c>
      <c r="AA14" s="12">
        <f t="shared" si="6"/>
        <v>1</v>
      </c>
      <c r="AB14" s="12">
        <f t="shared" si="7"/>
        <v>0</v>
      </c>
      <c r="AC14" s="12">
        <f t="shared" si="8"/>
        <v>0</v>
      </c>
      <c r="AD14" s="13">
        <v>12</v>
      </c>
      <c r="AE14" s="14"/>
    </row>
    <row r="15" spans="1:32" ht="28.35" customHeight="1" x14ac:dyDescent="0.25">
      <c r="A15" s="68" t="s">
        <v>164</v>
      </c>
      <c r="B15" s="68">
        <v>22</v>
      </c>
      <c r="C15" s="68" t="s">
        <v>208</v>
      </c>
      <c r="D15" s="68" t="s">
        <v>122</v>
      </c>
      <c r="E15" s="69">
        <v>1982</v>
      </c>
      <c r="F15" s="45">
        <v>1.5</v>
      </c>
      <c r="G15" s="5">
        <v>7</v>
      </c>
      <c r="H15" s="5">
        <v>2</v>
      </c>
      <c r="I15" s="5">
        <v>0</v>
      </c>
      <c r="J15" s="5">
        <v>0</v>
      </c>
      <c r="K15" s="5">
        <v>0</v>
      </c>
      <c r="L15" s="6">
        <f t="shared" si="0"/>
        <v>2</v>
      </c>
      <c r="M15" s="70">
        <v>0</v>
      </c>
      <c r="N15" s="5">
        <v>7</v>
      </c>
      <c r="O15" s="5">
        <v>2</v>
      </c>
      <c r="P15" s="5">
        <v>0</v>
      </c>
      <c r="Q15" s="5">
        <v>0</v>
      </c>
      <c r="R15" s="5">
        <v>0</v>
      </c>
      <c r="S15" s="8">
        <f t="shared" si="1"/>
        <v>2</v>
      </c>
      <c r="T15" s="70">
        <v>0</v>
      </c>
      <c r="U15" s="12">
        <f t="shared" si="2"/>
        <v>6</v>
      </c>
      <c r="V15" s="10" t="s">
        <v>209</v>
      </c>
      <c r="W15" s="10" t="s">
        <v>210</v>
      </c>
      <c r="X15" s="11">
        <f t="shared" si="9"/>
        <v>0.1333333333333333</v>
      </c>
      <c r="Y15" s="12">
        <f t="shared" si="4"/>
        <v>14</v>
      </c>
      <c r="Z15" s="12">
        <f t="shared" si="5"/>
        <v>4</v>
      </c>
      <c r="AA15" s="12">
        <f t="shared" si="6"/>
        <v>0</v>
      </c>
      <c r="AB15" s="12">
        <f t="shared" si="7"/>
        <v>0</v>
      </c>
      <c r="AC15" s="12">
        <f t="shared" si="8"/>
        <v>0</v>
      </c>
      <c r="AD15" s="13">
        <v>13</v>
      </c>
      <c r="AE15" s="14"/>
    </row>
    <row r="16" spans="1:32" ht="28.35" customHeight="1" x14ac:dyDescent="0.25">
      <c r="A16" s="68" t="s">
        <v>164</v>
      </c>
      <c r="B16" s="68">
        <v>23</v>
      </c>
      <c r="C16" s="68" t="s">
        <v>211</v>
      </c>
      <c r="D16" s="68" t="s">
        <v>212</v>
      </c>
      <c r="E16" s="69">
        <v>1984</v>
      </c>
      <c r="F16" s="45">
        <v>1.5</v>
      </c>
      <c r="G16" s="5">
        <v>8</v>
      </c>
      <c r="H16" s="5">
        <v>1</v>
      </c>
      <c r="I16" s="5">
        <v>0</v>
      </c>
      <c r="J16" s="5">
        <v>0</v>
      </c>
      <c r="K16" s="5">
        <v>0</v>
      </c>
      <c r="L16" s="6">
        <f t="shared" si="0"/>
        <v>1</v>
      </c>
      <c r="M16" s="70">
        <v>0</v>
      </c>
      <c r="N16" s="5">
        <v>8</v>
      </c>
      <c r="O16" s="5">
        <v>0</v>
      </c>
      <c r="P16" s="5">
        <v>0</v>
      </c>
      <c r="Q16" s="5">
        <v>1</v>
      </c>
      <c r="R16" s="5">
        <v>0</v>
      </c>
      <c r="S16" s="8">
        <f t="shared" si="1"/>
        <v>3</v>
      </c>
      <c r="T16" s="70">
        <v>0</v>
      </c>
      <c r="U16" s="12">
        <f t="shared" si="2"/>
        <v>6</v>
      </c>
      <c r="V16" s="10" t="s">
        <v>213</v>
      </c>
      <c r="W16" s="10" t="s">
        <v>214</v>
      </c>
      <c r="X16" s="11">
        <f t="shared" si="9"/>
        <v>0.15833333333333344</v>
      </c>
      <c r="Y16" s="12">
        <f t="shared" si="4"/>
        <v>16</v>
      </c>
      <c r="Z16" s="12">
        <f t="shared" si="5"/>
        <v>1</v>
      </c>
      <c r="AA16" s="12">
        <f t="shared" si="6"/>
        <v>0</v>
      </c>
      <c r="AB16" s="12">
        <f t="shared" si="7"/>
        <v>1</v>
      </c>
      <c r="AC16" s="12">
        <f t="shared" si="8"/>
        <v>0</v>
      </c>
      <c r="AD16" s="13">
        <v>14</v>
      </c>
      <c r="AE16" s="14"/>
    </row>
    <row r="17" spans="1:31" ht="28.35" customHeight="1" x14ac:dyDescent="0.25">
      <c r="A17" s="68" t="s">
        <v>164</v>
      </c>
      <c r="B17" s="71">
        <v>5</v>
      </c>
      <c r="C17" s="71" t="s">
        <v>215</v>
      </c>
      <c r="D17" s="71" t="s">
        <v>67</v>
      </c>
      <c r="E17" s="69">
        <v>1975</v>
      </c>
      <c r="F17" s="45">
        <v>0.5</v>
      </c>
      <c r="G17" s="5">
        <v>6</v>
      </c>
      <c r="H17" s="5">
        <v>1</v>
      </c>
      <c r="I17" s="5">
        <v>1</v>
      </c>
      <c r="J17" s="5">
        <v>0</v>
      </c>
      <c r="K17" s="5">
        <v>1</v>
      </c>
      <c r="L17" s="6">
        <f t="shared" si="0"/>
        <v>8</v>
      </c>
      <c r="M17" s="70">
        <v>0</v>
      </c>
      <c r="N17" s="5">
        <v>6</v>
      </c>
      <c r="O17" s="5">
        <v>2</v>
      </c>
      <c r="P17" s="5">
        <v>0</v>
      </c>
      <c r="Q17" s="5">
        <v>0</v>
      </c>
      <c r="R17" s="5">
        <v>1</v>
      </c>
      <c r="S17" s="8">
        <f t="shared" si="1"/>
        <v>7</v>
      </c>
      <c r="T17" s="70">
        <v>0</v>
      </c>
      <c r="U17" s="12">
        <f t="shared" si="2"/>
        <v>7.5</v>
      </c>
      <c r="V17" s="10" t="s">
        <v>216</v>
      </c>
      <c r="W17" s="10" t="s">
        <v>193</v>
      </c>
      <c r="X17" s="11">
        <f t="shared" si="9"/>
        <v>0.10277777777777786</v>
      </c>
      <c r="Y17" s="12">
        <f t="shared" si="4"/>
        <v>12</v>
      </c>
      <c r="Z17" s="12">
        <f t="shared" si="5"/>
        <v>3</v>
      </c>
      <c r="AA17" s="12">
        <f t="shared" si="6"/>
        <v>1</v>
      </c>
      <c r="AB17" s="12">
        <f t="shared" si="7"/>
        <v>0</v>
      </c>
      <c r="AC17" s="12">
        <f t="shared" si="8"/>
        <v>2</v>
      </c>
      <c r="AD17" s="13">
        <v>15</v>
      </c>
      <c r="AE17" s="14"/>
    </row>
    <row r="18" spans="1:31" ht="28.35" customHeight="1" x14ac:dyDescent="0.25">
      <c r="A18" s="68" t="s">
        <v>164</v>
      </c>
      <c r="B18" s="68">
        <v>10</v>
      </c>
      <c r="C18" s="68" t="s">
        <v>217</v>
      </c>
      <c r="D18" s="68" t="s">
        <v>173</v>
      </c>
      <c r="E18" s="69">
        <v>1975</v>
      </c>
      <c r="F18" s="45">
        <v>0.5</v>
      </c>
      <c r="G18" s="5">
        <v>4</v>
      </c>
      <c r="H18" s="5">
        <v>2</v>
      </c>
      <c r="I18" s="5">
        <v>0</v>
      </c>
      <c r="J18" s="5">
        <v>2</v>
      </c>
      <c r="K18" s="5">
        <v>0</v>
      </c>
      <c r="L18" s="6">
        <f t="shared" si="0"/>
        <v>8</v>
      </c>
      <c r="M18" s="70">
        <v>0</v>
      </c>
      <c r="N18" s="5">
        <v>6</v>
      </c>
      <c r="O18" s="5">
        <v>2</v>
      </c>
      <c r="P18" s="5">
        <v>0</v>
      </c>
      <c r="Q18" s="5">
        <v>0</v>
      </c>
      <c r="R18" s="5">
        <v>1</v>
      </c>
      <c r="S18" s="8">
        <f t="shared" si="1"/>
        <v>7</v>
      </c>
      <c r="T18" s="70">
        <v>0</v>
      </c>
      <c r="U18" s="12">
        <f t="shared" si="2"/>
        <v>7.5</v>
      </c>
      <c r="V18" s="10" t="s">
        <v>218</v>
      </c>
      <c r="W18" s="10" t="s">
        <v>219</v>
      </c>
      <c r="X18" s="11">
        <f t="shared" si="9"/>
        <v>7.7777777777777835E-2</v>
      </c>
      <c r="Y18" s="12">
        <f t="shared" si="4"/>
        <v>10</v>
      </c>
      <c r="Z18" s="12">
        <f t="shared" si="5"/>
        <v>4</v>
      </c>
      <c r="AA18" s="12">
        <f t="shared" si="6"/>
        <v>0</v>
      </c>
      <c r="AB18" s="12">
        <f t="shared" si="7"/>
        <v>2</v>
      </c>
      <c r="AC18" s="12">
        <f t="shared" si="8"/>
        <v>1</v>
      </c>
      <c r="AD18" s="13">
        <v>16</v>
      </c>
      <c r="AE18" s="14"/>
    </row>
    <row r="19" spans="1:31" ht="28.35" customHeight="1" x14ac:dyDescent="0.25">
      <c r="A19" s="68" t="s">
        <v>164</v>
      </c>
      <c r="B19" s="68">
        <v>17</v>
      </c>
      <c r="C19" s="68" t="s">
        <v>220</v>
      </c>
      <c r="D19" s="68" t="s">
        <v>221</v>
      </c>
      <c r="E19" s="69">
        <v>1980</v>
      </c>
      <c r="F19" s="45">
        <v>1.5</v>
      </c>
      <c r="G19" s="5">
        <v>5</v>
      </c>
      <c r="H19" s="5">
        <v>3</v>
      </c>
      <c r="I19" s="5">
        <v>0</v>
      </c>
      <c r="J19" s="5">
        <v>1</v>
      </c>
      <c r="K19" s="5">
        <v>0</v>
      </c>
      <c r="L19" s="6">
        <f t="shared" si="0"/>
        <v>6</v>
      </c>
      <c r="M19" s="70">
        <v>0</v>
      </c>
      <c r="N19" s="5">
        <v>8</v>
      </c>
      <c r="O19" s="5">
        <v>1</v>
      </c>
      <c r="P19" s="5">
        <v>0</v>
      </c>
      <c r="Q19" s="5">
        <v>0</v>
      </c>
      <c r="R19" s="5">
        <v>0</v>
      </c>
      <c r="S19" s="8">
        <f t="shared" si="1"/>
        <v>1</v>
      </c>
      <c r="T19" s="70">
        <v>0</v>
      </c>
      <c r="U19" s="12">
        <f t="shared" si="2"/>
        <v>10.5</v>
      </c>
      <c r="V19" s="10" t="s">
        <v>222</v>
      </c>
      <c r="W19" s="10" t="s">
        <v>223</v>
      </c>
      <c r="X19" s="11">
        <f t="shared" si="9"/>
        <v>0.13541666666666663</v>
      </c>
      <c r="Y19" s="12">
        <f t="shared" si="4"/>
        <v>13</v>
      </c>
      <c r="Z19" s="12">
        <f t="shared" si="5"/>
        <v>4</v>
      </c>
      <c r="AA19" s="12">
        <f t="shared" si="6"/>
        <v>0</v>
      </c>
      <c r="AB19" s="12">
        <f t="shared" si="7"/>
        <v>1</v>
      </c>
      <c r="AC19" s="12">
        <f t="shared" si="8"/>
        <v>0</v>
      </c>
      <c r="AD19" s="13">
        <v>17</v>
      </c>
      <c r="AE19" s="14"/>
    </row>
    <row r="20" spans="1:31" ht="28.35" customHeight="1" x14ac:dyDescent="0.25">
      <c r="A20" s="68" t="s">
        <v>164</v>
      </c>
      <c r="B20" s="68">
        <v>24</v>
      </c>
      <c r="C20" s="68" t="s">
        <v>224</v>
      </c>
      <c r="D20" s="68" t="s">
        <v>205</v>
      </c>
      <c r="E20" s="69">
        <v>1982</v>
      </c>
      <c r="F20" s="45">
        <v>1.5</v>
      </c>
      <c r="G20" s="5">
        <v>5</v>
      </c>
      <c r="H20" s="5">
        <v>2</v>
      </c>
      <c r="I20" s="5">
        <v>2</v>
      </c>
      <c r="J20" s="5">
        <v>0</v>
      </c>
      <c r="K20" s="5">
        <v>0</v>
      </c>
      <c r="L20" s="6">
        <f t="shared" si="0"/>
        <v>6</v>
      </c>
      <c r="M20" s="70">
        <v>0</v>
      </c>
      <c r="N20" s="5">
        <v>7</v>
      </c>
      <c r="O20" s="5">
        <v>2</v>
      </c>
      <c r="P20" s="5">
        <v>0</v>
      </c>
      <c r="Q20" s="5">
        <v>0</v>
      </c>
      <c r="R20" s="5">
        <v>0</v>
      </c>
      <c r="S20" s="8">
        <f t="shared" si="1"/>
        <v>2</v>
      </c>
      <c r="T20" s="70">
        <v>0</v>
      </c>
      <c r="U20" s="12">
        <f t="shared" si="2"/>
        <v>12</v>
      </c>
      <c r="V20" s="10" t="s">
        <v>225</v>
      </c>
      <c r="W20" s="10" t="s">
        <v>226</v>
      </c>
      <c r="X20" s="11">
        <f t="shared" si="9"/>
        <v>0.15486111111111112</v>
      </c>
      <c r="Y20" s="12">
        <f t="shared" si="4"/>
        <v>12</v>
      </c>
      <c r="Z20" s="12">
        <f t="shared" si="5"/>
        <v>4</v>
      </c>
      <c r="AA20" s="12">
        <f t="shared" si="6"/>
        <v>2</v>
      </c>
      <c r="AB20" s="12">
        <f t="shared" si="7"/>
        <v>0</v>
      </c>
      <c r="AC20" s="12">
        <f t="shared" si="8"/>
        <v>0</v>
      </c>
      <c r="AD20" s="13">
        <v>18</v>
      </c>
      <c r="AE20" s="14"/>
    </row>
    <row r="21" spans="1:31" ht="28.35" customHeight="1" x14ac:dyDescent="0.25">
      <c r="A21" s="68" t="s">
        <v>164</v>
      </c>
      <c r="B21" s="68">
        <v>35</v>
      </c>
      <c r="C21" s="68" t="s">
        <v>227</v>
      </c>
      <c r="D21" s="68" t="s">
        <v>228</v>
      </c>
      <c r="E21" s="69">
        <v>1975</v>
      </c>
      <c r="F21" s="45">
        <v>1</v>
      </c>
      <c r="G21" s="5">
        <v>5</v>
      </c>
      <c r="H21" s="5">
        <v>2</v>
      </c>
      <c r="I21" s="5">
        <v>0</v>
      </c>
      <c r="J21" s="5">
        <v>1</v>
      </c>
      <c r="K21" s="5">
        <v>1</v>
      </c>
      <c r="L21" s="6">
        <f t="shared" si="0"/>
        <v>10</v>
      </c>
      <c r="M21" s="70">
        <v>0</v>
      </c>
      <c r="N21" s="5">
        <v>5</v>
      </c>
      <c r="O21" s="5">
        <v>0</v>
      </c>
      <c r="P21" s="5">
        <v>0</v>
      </c>
      <c r="Q21" s="5">
        <v>3</v>
      </c>
      <c r="R21" s="5">
        <v>1</v>
      </c>
      <c r="S21" s="8">
        <f t="shared" si="1"/>
        <v>14</v>
      </c>
      <c r="T21" s="70">
        <v>0</v>
      </c>
      <c r="U21" s="12">
        <f t="shared" si="2"/>
        <v>24</v>
      </c>
      <c r="V21" s="10" t="s">
        <v>229</v>
      </c>
      <c r="W21" s="10" t="s">
        <v>175</v>
      </c>
      <c r="X21" s="11">
        <f t="shared" si="9"/>
        <v>0.12916666666666665</v>
      </c>
      <c r="Y21" s="12">
        <f t="shared" si="4"/>
        <v>10</v>
      </c>
      <c r="Z21" s="12">
        <f t="shared" si="5"/>
        <v>2</v>
      </c>
      <c r="AA21" s="12">
        <f t="shared" si="6"/>
        <v>0</v>
      </c>
      <c r="AB21" s="12">
        <f t="shared" si="7"/>
        <v>4</v>
      </c>
      <c r="AC21" s="12">
        <f t="shared" si="8"/>
        <v>2</v>
      </c>
      <c r="AD21" s="13">
        <v>19</v>
      </c>
      <c r="AE21" s="14"/>
    </row>
    <row r="22" spans="1:31" ht="28.35" customHeight="1" x14ac:dyDescent="0.25">
      <c r="A22" s="68" t="s">
        <v>164</v>
      </c>
      <c r="B22" s="68">
        <v>55</v>
      </c>
      <c r="C22" s="68" t="s">
        <v>230</v>
      </c>
      <c r="D22" s="68" t="s">
        <v>122</v>
      </c>
      <c r="E22" s="69">
        <v>1982</v>
      </c>
      <c r="F22" s="45">
        <v>1.5</v>
      </c>
      <c r="G22" s="5">
        <v>6</v>
      </c>
      <c r="H22" s="5">
        <v>2</v>
      </c>
      <c r="I22" s="5">
        <v>0</v>
      </c>
      <c r="J22" s="5">
        <v>1</v>
      </c>
      <c r="K22" s="5">
        <v>0</v>
      </c>
      <c r="L22" s="6">
        <f t="shared" si="0"/>
        <v>5</v>
      </c>
      <c r="M22" s="70">
        <v>0</v>
      </c>
      <c r="N22" s="5">
        <v>5</v>
      </c>
      <c r="O22" s="5">
        <v>1</v>
      </c>
      <c r="P22" s="5">
        <v>0</v>
      </c>
      <c r="Q22" s="5">
        <v>1</v>
      </c>
      <c r="R22" s="5">
        <v>2</v>
      </c>
      <c r="S22" s="8">
        <f t="shared" si="1"/>
        <v>14</v>
      </c>
      <c r="T22" s="70">
        <v>0</v>
      </c>
      <c r="U22" s="12">
        <f t="shared" si="2"/>
        <v>28.5</v>
      </c>
      <c r="V22" s="10" t="s">
        <v>231</v>
      </c>
      <c r="W22" s="10" t="s">
        <v>168</v>
      </c>
      <c r="X22" s="11">
        <f t="shared" si="9"/>
        <v>0.12916666666666665</v>
      </c>
      <c r="Y22" s="12">
        <f t="shared" si="4"/>
        <v>11</v>
      </c>
      <c r="Z22" s="12">
        <f t="shared" si="5"/>
        <v>3</v>
      </c>
      <c r="AA22" s="12">
        <f t="shared" si="6"/>
        <v>0</v>
      </c>
      <c r="AB22" s="12">
        <f t="shared" si="7"/>
        <v>2</v>
      </c>
      <c r="AC22" s="12">
        <f t="shared" si="8"/>
        <v>2</v>
      </c>
      <c r="AD22" s="13">
        <v>20</v>
      </c>
      <c r="AE22" s="14"/>
    </row>
    <row r="23" spans="1:31" ht="28.35" customHeight="1" x14ac:dyDescent="0.25">
      <c r="A23" s="68" t="s">
        <v>164</v>
      </c>
      <c r="B23" s="68">
        <v>19</v>
      </c>
      <c r="C23" s="68" t="s">
        <v>232</v>
      </c>
      <c r="D23" s="68" t="s">
        <v>233</v>
      </c>
      <c r="E23" s="69">
        <v>1985</v>
      </c>
      <c r="F23" s="45">
        <v>2</v>
      </c>
      <c r="G23" s="5">
        <v>3</v>
      </c>
      <c r="H23" s="5">
        <v>4</v>
      </c>
      <c r="I23" s="5">
        <v>1</v>
      </c>
      <c r="J23" s="5">
        <v>1</v>
      </c>
      <c r="K23" s="5">
        <v>0</v>
      </c>
      <c r="L23" s="6">
        <f t="shared" si="0"/>
        <v>9</v>
      </c>
      <c r="M23" s="70">
        <v>0</v>
      </c>
      <c r="N23" s="5">
        <v>6</v>
      </c>
      <c r="O23" s="5">
        <v>0</v>
      </c>
      <c r="P23" s="5">
        <v>1</v>
      </c>
      <c r="Q23" s="5">
        <v>0</v>
      </c>
      <c r="R23" s="5">
        <v>2</v>
      </c>
      <c r="S23" s="8">
        <f t="shared" si="1"/>
        <v>12</v>
      </c>
      <c r="T23" s="70">
        <v>0</v>
      </c>
      <c r="U23" s="12">
        <f t="shared" si="2"/>
        <v>42</v>
      </c>
      <c r="V23" s="10" t="s">
        <v>234</v>
      </c>
      <c r="W23" s="10" t="s">
        <v>226</v>
      </c>
      <c r="X23" s="11">
        <f t="shared" si="9"/>
        <v>0.15555555555555556</v>
      </c>
      <c r="Y23" s="12">
        <f t="shared" si="4"/>
        <v>9</v>
      </c>
      <c r="Z23" s="12">
        <f t="shared" si="5"/>
        <v>4</v>
      </c>
      <c r="AA23" s="12">
        <f t="shared" si="6"/>
        <v>2</v>
      </c>
      <c r="AB23" s="12">
        <f t="shared" si="7"/>
        <v>1</v>
      </c>
      <c r="AC23" s="12">
        <f t="shared" si="8"/>
        <v>2</v>
      </c>
      <c r="AD23" s="13">
        <v>21</v>
      </c>
      <c r="AE23" s="14"/>
    </row>
    <row r="24" spans="1:31" ht="28.35" customHeight="1" x14ac:dyDescent="0.25">
      <c r="A24" s="68" t="s">
        <v>164</v>
      </c>
      <c r="B24" s="68">
        <v>9</v>
      </c>
      <c r="C24" s="68" t="s">
        <v>235</v>
      </c>
      <c r="D24" s="68" t="s">
        <v>236</v>
      </c>
      <c r="E24" s="69">
        <v>1984</v>
      </c>
      <c r="F24" s="45">
        <v>1.5</v>
      </c>
      <c r="G24" s="5">
        <v>1</v>
      </c>
      <c r="H24" s="5">
        <v>3</v>
      </c>
      <c r="I24" s="5">
        <v>1</v>
      </c>
      <c r="J24" s="5">
        <v>2</v>
      </c>
      <c r="K24" s="5">
        <v>2</v>
      </c>
      <c r="L24" s="6">
        <f t="shared" si="0"/>
        <v>21</v>
      </c>
      <c r="M24" s="70">
        <v>0</v>
      </c>
      <c r="N24" s="5">
        <v>3</v>
      </c>
      <c r="O24" s="5">
        <v>0</v>
      </c>
      <c r="P24" s="5">
        <v>1</v>
      </c>
      <c r="Q24" s="5">
        <v>4</v>
      </c>
      <c r="R24" s="5">
        <v>1</v>
      </c>
      <c r="S24" s="8">
        <f t="shared" si="1"/>
        <v>19</v>
      </c>
      <c r="T24" s="70">
        <v>0</v>
      </c>
      <c r="U24" s="12">
        <f t="shared" si="2"/>
        <v>60</v>
      </c>
      <c r="V24" s="10" t="s">
        <v>237</v>
      </c>
      <c r="W24" s="10" t="s">
        <v>175</v>
      </c>
      <c r="X24" s="11">
        <f t="shared" si="9"/>
        <v>0.13958333333333328</v>
      </c>
      <c r="Y24" s="12">
        <f t="shared" si="4"/>
        <v>4</v>
      </c>
      <c r="Z24" s="12">
        <f t="shared" si="5"/>
        <v>3</v>
      </c>
      <c r="AA24" s="12">
        <f t="shared" si="6"/>
        <v>2</v>
      </c>
      <c r="AB24" s="12">
        <f t="shared" si="7"/>
        <v>6</v>
      </c>
      <c r="AC24" s="12">
        <f t="shared" si="8"/>
        <v>3</v>
      </c>
      <c r="AD24" s="13">
        <v>22</v>
      </c>
      <c r="AE24" s="14"/>
    </row>
    <row r="25" spans="1:31" ht="23.25" x14ac:dyDescent="0.35">
      <c r="A25" s="73"/>
    </row>
    <row r="26" spans="1:31" s="42" customFormat="1" ht="24.95" customHeight="1" x14ac:dyDescent="0.35">
      <c r="A26" s="1"/>
      <c r="B26" s="46"/>
    </row>
    <row r="27" spans="1:31" s="75" customFormat="1" ht="23.25" x14ac:dyDescent="0.35">
      <c r="A27" s="74"/>
      <c r="B27" s="75">
        <v>22</v>
      </c>
      <c r="I27" s="75" t="s">
        <v>238</v>
      </c>
    </row>
  </sheetData>
  <sheetProtection selectLockedCells="1" selectUnlockedCells="1"/>
  <conditionalFormatting sqref="M3:M24">
    <cfRule type="cellIs" dxfId="1" priority="1" stopIfTrue="1" operator="greaterThan">
      <formula>0</formula>
    </cfRule>
  </conditionalFormatting>
  <conditionalFormatting sqref="T3:T24">
    <cfRule type="cellIs" dxfId="0" priority="2" stopIfTrue="1" operator="greaterThan">
      <formula>0</formula>
    </cfRule>
  </conditionalFormatting>
  <pageMargins left="0.2361111111111111" right="0.2361111111111111" top="0.74861111111111112" bottom="0.74861111111111112" header="0.31527777777777777" footer="0.31527777777777777"/>
  <pageSetup paperSize="9" scale="55" firstPageNumber="0" orientation="landscape" horizontalDpi="300" verticalDpi="300"/>
  <headerFooter alignWithMargins="0">
    <oddHeader>&amp;C&amp;"Calibri,Standard"&amp;11Organizzatore: Motoclub Domo 70 
Località: Montecrestese&amp;R&amp;"Calibri,Standard"&amp;11Data: 26/06/2021
Categoria: Campionato Gentlemen</oddHeader>
    <oddFooter>&amp;C&amp;"Calibri,Standard"&amp;11Direttore di  Gara 
…………………………… &amp;R&amp;"Calibri,Standard"&amp;11Classifica esposta alle ore 
………………………………………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13</vt:i4>
      </vt:variant>
    </vt:vector>
  </HeadingPairs>
  <TitlesOfParts>
    <vt:vector size="17" baseType="lpstr">
      <vt:lpstr>Classifica Finale CM ok</vt:lpstr>
      <vt:lpstr>Classifica_finale GM ok</vt:lpstr>
      <vt:lpstr>Classifica_finale CC ok</vt:lpstr>
      <vt:lpstr>Classifiche_finale_GC ok</vt:lpstr>
      <vt:lpstr>'Classifica Finale CM ok'!_xlnm.Print_Area</vt:lpstr>
      <vt:lpstr>'Classifica_finale CC ok'!_xlnm.Print_Area</vt:lpstr>
      <vt:lpstr>'Classifica_finale GM ok'!_xlnm.Print_Area</vt:lpstr>
      <vt:lpstr>'Classifiche_finale_GC ok'!_xlnm.Print_Area</vt:lpstr>
      <vt:lpstr>'Classifica Finale CM ok'!Area_stampa</vt:lpstr>
      <vt:lpstr>'Classifica_finale CC ok'!Area_stampa</vt:lpstr>
      <vt:lpstr>'Classifica_finale GM ok'!Area_stampa</vt:lpstr>
      <vt:lpstr>'Classifiche_finale_GC ok'!Area_stampa</vt:lpstr>
      <vt:lpstr>'Classifica Finale CM ok'!Excel_BuiltIn_Print_Area</vt:lpstr>
      <vt:lpstr>'Classifica_finale CC ok'!Excel_BuiltIn_Print_Area</vt:lpstr>
      <vt:lpstr>'Classifica_finale GM ok'!Excel_BuiltIn_Print_Area</vt:lpstr>
      <vt:lpstr>'Classifica_finale GM ok'!Excel_BuiltIn_Print_Area</vt:lpstr>
      <vt:lpstr>'Classifiche_finale_GC ok'!Excel_BuiltIn_Print_Area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Christian</cp:lastModifiedBy>
  <dcterms:created xsi:type="dcterms:W3CDTF">2021-07-03T17:00:27Z</dcterms:created>
  <dcterms:modified xsi:type="dcterms:W3CDTF">2021-07-03T17:00:30Z</dcterms:modified>
</cp:coreProperties>
</file>